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D9D9D9"/>
          <bgColor rgb="00D9D9D9"/>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","")&amp;IF(AND(tblAct_ADM[[#This Row],[Tipo (aux)]]="Sub",COUNT(tblAct_ADM[[#This Row],[Avance Semana 1 (%)]:[Avance Semana 4 (%)]])+SUMPRODUCT((LEN(tblAct_ADM[[#This Row],[Avance Semana 1 (%)]:[Avance Semana 4 (%)]])&gt;0)*NOT(ISNUMBER(tblAct_ADM[[#This Row],[Avance Semana 1 (%)]:[Avance Semana 4 (%)]])))&gt;0),"Subactividad: no use las semanas; ponga su % en Peso y su fecha de cumplimiento"&amp;"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(aux)]]="Sub",IF(ISNUMBER(tblAct_ADM[[#This Row],[Fecha de cumplimiento]]),N(tblAct_ADM[[#This Row],[% efectivo de la subactividad (aux)]]),0),IF(ISNUMBER(tblAct_ADM[[#This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(aux)]]="","",IF(tblAct_ADM[[#This Row],[Tipo (aux)]]="Sub",IF(AND(ISNUMBER(tblAct_ADM[[#This Row],[Fecha de cumplimiento]]),tblAct_ADM[[#This Row],[Fecha de cumplimiento]]&lt;=IF(tblAct_ADM[[#This Row],[Mes]]=MesCiclo,InicioCiclo,tblAct_ADM[[#This Row],[Mes]]+MOD(2-WEEKDAY(tblAct_ADM[[#This Row],[Mes]]),7))+6),N(tblAct_ADM[[#This Row],[% efectivo de la subactividad (aux)]]),0),IF(AND(ISNUMBER(tblAct_ADM[[#This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(aux)]]="","",IF(tblAct_ADM[[#This Row],[Tipo (aux)]]="Sub",IF(AND(ISNUMBER(tblAct_ADM[[#This Row],[Fecha de cumplimiento]]),tblAct_ADM[[#This Row],[Fecha de cumplimiento]]&lt;=IF(tblAct_ADM[[#This Row],[Mes]]=MesCiclo,InicioCiclo,tblAct_ADM[[#This Row],[Mes]]+MOD(2-WEEKDAY(tblAct_ADM[[#This Row],[Mes]]),7))+13),N(tblAct_ADM[[#This Row],[% efectivo de la subactividad (aux)]]),0),IF(AND(ISNUMBER(tblAct_ADM[[#This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(aux)]]="","",IF(tblAct_ADM[[#This Row],[Tipo (aux)]]="Sub",IF(AND(ISNUMBER(tblAct_ADM[[#This Row],[Fecha de cumplimiento]]),tblAct_ADM[[#This Row],[Fecha de cumplimiento]]&lt;=IF(tblAct_ADM[[#This Row],[Mes]]=MesCiclo,InicioCiclo,tblAct_ADM[[#This Row],[Mes]]+MOD(2-WEEKDAY(tblAct_ADM[[#This Row],[Mes]]),7))+20),N(tblAct_ADM[[#This Row],[% efectivo de la subactividad (aux)]]),0),IF(AND(ISNUMBER(tblAct_ADM[[#This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(aux)]]="","",IF(tblAct_ADM[[#This Row],[Tipo (aux)]]="Sub",IF(AND(ISNUMBER(tblAct_ADM[[#This Row],[Fecha de cumplimiento]]),tblAct_ADM[[#This Row],[Fecha de cumplimiento]]&lt;=IF(tblAct_ADM[[#This Row],[Mes]]=MesCiclo,InicioCiclo,tblAct_ADM[[#This Row],[Mes]]+MOD(2-WEEKDAY(tblAct_ADM[[#This Row],[Mes]]),7))+27),N(tblAct_ADM[[#This Row],[% efectivo de la subactividad (aux)]]),0),IF(AND(ISNUMBER(tblAct_ADM[[#This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(aux)]]&lt;&gt;"Sub","",IF(AND(ISNUMBER(tblAct_ADM[[#This Row],[Fecha de cumplimiento]]),tblAct_ADM[[#This Row],[Fecha de cumplimiento]]&lt;=IF(tblAct_ADM[[#This Row],[Mes]]=MesCiclo,InicioCiclo,tblAct_ADM[[#This Row],[Mes]]+MOD(2-WEEKDAY(tblAct_ADM[[#This Row],[Mes]]),7))+6),N(tblAct_ADM[[#This Row],[% efectivo de la subactividad (aux)]]),0))</calculatedColumnFormula>
    </tableColumn>
    <tableColumn id="31" name="Sub cumplida S2 (aux)">
      <calculatedColumnFormula>IF(tblAct_ADM[[#This Row],[Tipo (aux)]]&lt;&gt;"Sub","",IF(AND(ISNUMBER(tblAct_ADM[[#This Row],[Fecha de cumplimiento]]),tblAct_ADM[[#This Row],[Fecha de cumplimiento]]&lt;=IF(tblAct_ADM[[#This Row],[Mes]]=MesCiclo,InicioCiclo,tblAct_ADM[[#This Row],[Mes]]+MOD(2-WEEKDAY(tblAct_ADM[[#This Row],[Mes]]),7))+13),N(tblAct_ADM[[#This Row],[% efectivo de la subactividad (aux)]]),0))</calculatedColumnFormula>
    </tableColumn>
    <tableColumn id="32" name="Sub cumplida S3 (aux)">
      <calculatedColumnFormula>IF(tblAct_ADM[[#This Row],[Tipo (aux)]]&lt;&gt;"Sub","",IF(AND(ISNUMBER(tblAct_ADM[[#This Row],[Fecha de cumplimiento]]),tblAct_ADM[[#This Row],[Fecha de cumplimiento]]&lt;=IF(tblAct_ADM[[#This Row],[Mes]]=MesCiclo,InicioCiclo,tblAct_ADM[[#This Row],[Mes]]+MOD(2-WEEKDAY(tblAct_ADM[[#This Row],[Mes]]),7))+20),N(tblAct_ADM[[#This Row],[% efectivo de la subactividad (aux)]]),0))</calculatedColumnFormula>
    </tableColumn>
    <tableColumn id="33" name="Sub cumplida S4 (aux)">
      <calculatedColumnFormula>IF(tblAct_ADM[[#This Row],[Tipo (aux)]]&lt;&gt;"Sub","",IF(AND(ISNUMBER(tblAct_ADM[[#This Row],[Fecha de cumplimiento]]),tblAct_ADM[[#This Row],[Fecha de cumplimiento]]&lt;=IF(tblAct_ADM[[#This Row],[Mes]]=MesCiclo,InicioCiclo,tblAct_ADM[[#This Row],[Mes]]+MOD(2-WEEKDAY(tblAct_ADM[[#This Row],[Mes]]),7))+27),N(tblAct_ADM[[#This Row],[% efectivo de la subactividad (aux)]]),0))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","")&amp;IF(AND(tblAct_RO[[#This Row],[Tipo (aux)]]="Sub",COUNT(tblAct_RO[[#This Row],[Avance Semana 1 (%)]:[Avance Semana 4 (%)]])+SUMPRODUCT((LEN(tblAct_RO[[#This Row],[Avance Semana 1 (%)]:[Avance Semana 4 (%)]])&gt;0)*NOT(ISNUMBER(tblAct_RO[[#This Row],[Avance Semana 1 (%)]:[Avance Semana 4 (%)]])))&gt;0),"Subactividad: no use las semanas; ponga su % en Peso y su fecha de cumplimiento"&amp;"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(aux)]]="Sub",IF(ISNUMBER(tblAct_RO[[#This Row],[Fecha de cumplimiento]]),N(tblAct_RO[[#This Row],[% efectivo de la subactividad (aux)]]),0),IF(ISNUMBER(tblAct_RO[[#This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(aux)]]="","",IF(tblAct_RO[[#This Row],[Tipo (aux)]]="Sub",IF(AND(ISNUMBER(tblAct_RO[[#This Row],[Fecha de cumplimiento]]),tblAct_RO[[#This Row],[Fecha de cumplimiento]]&lt;=IF(tblAct_RO[[#This Row],[Mes]]=MesCiclo,InicioCiclo,tblAct_RO[[#This Row],[Mes]]+MOD(2-WEEKDAY(tblAct_RO[[#This Row],[Mes]]),7))+6),N(tblAct_RO[[#This Row],[% efectivo de la subactividad (aux)]]),0),IF(AND(ISNUMBER(tblAct_RO[[#This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(aux)]]="","",IF(tblAct_RO[[#This Row],[Tipo (aux)]]="Sub",IF(AND(ISNUMBER(tblAct_RO[[#This Row],[Fecha de cumplimiento]]),tblAct_RO[[#This Row],[Fecha de cumplimiento]]&lt;=IF(tblAct_RO[[#This Row],[Mes]]=MesCiclo,InicioCiclo,tblAct_RO[[#This Row],[Mes]]+MOD(2-WEEKDAY(tblAct_RO[[#This Row],[Mes]]),7))+13),N(tblAct_RO[[#This Row],[% efectivo de la subactividad (aux)]]),0),IF(AND(ISNUMBER(tblAct_RO[[#This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(aux)]]="","",IF(tblAct_RO[[#This Row],[Tipo (aux)]]="Sub",IF(AND(ISNUMBER(tblAct_RO[[#This Row],[Fecha de cumplimiento]]),tblAct_RO[[#This Row],[Fecha de cumplimiento]]&lt;=IF(tblAct_RO[[#This Row],[Mes]]=MesCiclo,InicioCiclo,tblAct_RO[[#This Row],[Mes]]+MOD(2-WEEKDAY(tblAct_RO[[#This Row],[Mes]]),7))+20),N(tblAct_RO[[#This Row],[% efectivo de la subactividad (aux)]]),0),IF(AND(ISNUMBER(tblAct_RO[[#This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(aux)]]="","",IF(tblAct_RO[[#This Row],[Tipo (aux)]]="Sub",IF(AND(ISNUMBER(tblAct_RO[[#This Row],[Fecha de cumplimiento]]),tblAct_RO[[#This Row],[Fecha de cumplimiento]]&lt;=IF(tblAct_RO[[#This Row],[Mes]]=MesCiclo,InicioCiclo,tblAct_RO[[#This Row],[Mes]]+MOD(2-WEEKDAY(tblAct_RO[[#This Row],[Mes]]),7))+27),N(tblAct_RO[[#This Row],[% efectivo de la subactividad (aux)]]),0),IF(AND(ISNUMBER(tblAct_RO[[#This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(aux)]]&lt;&gt;"Sub","",IF(AND(ISNUMBER(tblAct_RO[[#This Row],[Fecha de cumplimiento]]),tblAct_RO[[#This Row],[Fecha de cumplimiento]]&lt;=IF(tblAct_RO[[#This Row],[Mes]]=MesCiclo,InicioCiclo,tblAct_RO[[#This Row],[Mes]]+MOD(2-WEEKDAY(tblAct_RO[[#This Row],[Mes]]),7))+6),N(tblAct_RO[[#This Row],[% efectivo de la subactividad (aux)]]),0))</calculatedColumnFormula>
    </tableColumn>
    <tableColumn id="31" name="Sub cumplida S2 (aux)">
      <calculatedColumnFormula>IF(tblAct_RO[[#This Row],[Tipo (aux)]]&lt;&gt;"Sub","",IF(AND(ISNUMBER(tblAct_RO[[#This Row],[Fecha de cumplimiento]]),tblAct_RO[[#This Row],[Fecha de cumplimiento]]&lt;=IF(tblAct_RO[[#This Row],[Mes]]=MesCiclo,InicioCiclo,tblAct_RO[[#This Row],[Mes]]+MOD(2-WEEKDAY(tblAct_RO[[#This Row],[Mes]]),7))+13),N(tblAct_RO[[#This Row],[% efectivo de la subactividad (aux)]]),0))</calculatedColumnFormula>
    </tableColumn>
    <tableColumn id="32" name="Sub cumplida S3 (aux)">
      <calculatedColumnFormula>IF(tblAct_RO[[#This Row],[Tipo (aux)]]&lt;&gt;"Sub","",IF(AND(ISNUMBER(tblAct_RO[[#This Row],[Fecha de cumplimiento]]),tblAct_RO[[#This Row],[Fecha de cumplimiento]]&lt;=IF(tblAct_RO[[#This Row],[Mes]]=MesCiclo,InicioCiclo,tblAct_RO[[#This Row],[Mes]]+MOD(2-WEEKDAY(tblAct_RO[[#This Row],[Mes]]),7))+20),N(tblAct_RO[[#This Row],[% efectivo de la subactividad (aux)]]),0))</calculatedColumnFormula>
    </tableColumn>
    <tableColumn id="33" name="Sub cumplida S4 (aux)">
      <calculatedColumnFormula>IF(tblAct_RO[[#This Row],[Tipo (aux)]]&lt;&gt;"Sub","",IF(AND(ISNUMBER(tblAct_RO[[#This Row],[Fecha de cumplimiento]]),tblAct_RO[[#This Row],[Fecha de cumplimiento]]&lt;=IF(tblAct_RO[[#This Row],[Mes]]=MesCiclo,InicioCiclo,tblAct_RO[[#This Row],[Mes]]+MOD(2-WEEKDAY(tblAct_RO[[#This Row],[Mes]]),7))+27),N(tblAct_RO[[#This Row],[% efectivo de la subactividad (aux)]]),0))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","")&amp;IF(AND(tblAct_RN[[#This Row],[Tipo (aux)]]="Sub",COUNT(tblAct_RN[[#This Row],[Avance Semana 1 (%)]:[Avance Semana 4 (%)]])+SUMPRODUCT((LEN(tblAct_RN[[#This Row],[Avance Semana 1 (%)]:[Avance Semana 4 (%)]])&gt;0)*NOT(ISNUMBER(tblAct_RN[[#This Row],[Avance Semana 1 (%)]:[Avance Semana 4 (%)]])))&gt;0),"Subactividad: no use las semanas; ponga su % en Peso y su fecha de cumplimiento"&amp;"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(aux)]]="Sub",IF(ISNUMBER(tblAct_RN[[#This Row],[Fecha de cumplimiento]]),N(tblAct_RN[[#This Row],[% efectivo de la subactividad (aux)]]),0),IF(ISNUMBER(tblAct_RN[[#This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(aux)]]="","",IF(tblAct_RN[[#This Row],[Tipo (aux)]]="Sub",IF(AND(ISNUMBER(tblAct_RN[[#This Row],[Fecha de cumplimiento]]),tblAct_RN[[#This Row],[Fecha de cumplimiento]]&lt;=IF(tblAct_RN[[#This Row],[Mes]]=MesCiclo,InicioCiclo,tblAct_RN[[#This Row],[Mes]]+MOD(2-WEEKDAY(tblAct_RN[[#This Row],[Mes]]),7))+6),N(tblAct_RN[[#This Row],[% efectivo de la subactividad (aux)]]),0),IF(AND(ISNUMBER(tblAct_RN[[#This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(aux)]]="","",IF(tblAct_RN[[#This Row],[Tipo (aux)]]="Sub",IF(AND(ISNUMBER(tblAct_RN[[#This Row],[Fecha de cumplimiento]]),tblAct_RN[[#This Row],[Fecha de cumplimiento]]&lt;=IF(tblAct_RN[[#This Row],[Mes]]=MesCiclo,InicioCiclo,tblAct_RN[[#This Row],[Mes]]+MOD(2-WEEKDAY(tblAct_RN[[#This Row],[Mes]]),7))+13),N(tblAct_RN[[#This Row],[% efectivo de la subactividad (aux)]]),0),IF(AND(ISNUMBER(tblAct_RN[[#This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(aux)]]="","",IF(tblAct_RN[[#This Row],[Tipo (aux)]]="Sub",IF(AND(ISNUMBER(tblAct_RN[[#This Row],[Fecha de cumplimiento]]),tblAct_RN[[#This Row],[Fecha de cumplimiento]]&lt;=IF(tblAct_RN[[#This Row],[Mes]]=MesCiclo,InicioCiclo,tblAct_RN[[#This Row],[Mes]]+MOD(2-WEEKDAY(tblAct_RN[[#This Row],[Mes]]),7))+20),N(tblAct_RN[[#This Row],[% efectivo de la subactividad (aux)]]),0),IF(AND(ISNUMBER(tblAct_RN[[#This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(aux)]]="","",IF(tblAct_RN[[#This Row],[Tipo (aux)]]="Sub",IF(AND(ISNUMBER(tblAct_RN[[#This Row],[Fecha de cumplimiento]]),tblAct_RN[[#This Row],[Fecha de cumplimiento]]&lt;=IF(tblAct_RN[[#This Row],[Mes]]=MesCiclo,InicioCiclo,tblAct_RN[[#This Row],[Mes]]+MOD(2-WEEKDAY(tblAct_RN[[#This Row],[Mes]]),7))+27),N(tblAct_RN[[#This Row],[% efectivo de la subactividad (aux)]]),0),IF(AND(ISNUMBER(tblAct_RN[[#This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(aux)]]&lt;&gt;"Sub","",IF(AND(ISNUMBER(tblAct_RN[[#This Row],[Fecha de cumplimiento]]),tblAct_RN[[#This Row],[Fecha de cumplimiento]]&lt;=IF(tblAct_RN[[#This Row],[Mes]]=MesCiclo,InicioCiclo,tblAct_RN[[#This Row],[Mes]]+MOD(2-WEEKDAY(tblAct_RN[[#This Row],[Mes]]),7))+6),N(tblAct_RN[[#This Row],[% efectivo de la subactividad (aux)]]),0))</calculatedColumnFormula>
    </tableColumn>
    <tableColumn id="31" name="Sub cumplida S2 (aux)">
      <calculatedColumnFormula>IF(tblAct_RN[[#This Row],[Tipo (aux)]]&lt;&gt;"Sub","",IF(AND(ISNUMBER(tblAct_RN[[#This Row],[Fecha de cumplimiento]]),tblAct_RN[[#This Row],[Fecha de cumplimiento]]&lt;=IF(tblAct_RN[[#This Row],[Mes]]=MesCiclo,InicioCiclo,tblAct_RN[[#This Row],[Mes]]+MOD(2-WEEKDAY(tblAct_RN[[#This Row],[Mes]]),7))+13),N(tblAct_RN[[#This Row],[% efectivo de la subactividad (aux)]]),0))</calculatedColumnFormula>
    </tableColumn>
    <tableColumn id="32" name="Sub cumplida S3 (aux)">
      <calculatedColumnFormula>IF(tblAct_RN[[#This Row],[Tipo (aux)]]&lt;&gt;"Sub","",IF(AND(ISNUMBER(tblAct_RN[[#This Row],[Fecha de cumplimiento]]),tblAct_RN[[#This Row],[Fecha de cumplimiento]]&lt;=IF(tblAct_RN[[#This Row],[Mes]]=MesCiclo,InicioCiclo,tblAct_RN[[#This Row],[Mes]]+MOD(2-WEEKDAY(tblAct_RN[[#This Row],[Mes]]),7))+20),N(tblAct_RN[[#This Row],[% efectivo de la subactividad (aux)]]),0))</calculatedColumnFormula>
    </tableColumn>
    <tableColumn id="33" name="Sub cumplida S4 (aux)">
      <calculatedColumnFormula>IF(tblAct_RN[[#This Row],[Tipo (aux)]]&lt;&gt;"Sub","",IF(AND(ISNUMBER(tblAct_RN[[#This Row],[Fecha de cumplimiento]]),tblAct_RN[[#This Row],[Fecha de cumplimiento]]&lt;=IF(tblAct_RN[[#This Row],[Mes]]=MesCiclo,InicioCiclo,tblAct_RN[[#This Row],[Mes]]+MOD(2-WEEKDAY(tblAct_RN[[#This Row],[Mes]]),7))+27),N(tblAct_RN[[#This Row],[% efectivo de la subactividad (aux)]]),0))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","")&amp;IF(AND(tblAct_RF[[#This Row],[Tipo (aux)]]="Sub",COUNT(tblAct_RF[[#This Row],[Avance Semana 1 (%)]:[Avance Semana 4 (%)]])+SUMPRODUCT((LEN(tblAct_RF[[#This Row],[Avance Semana 1 (%)]:[Avance Semana 4 (%)]])&gt;0)*NOT(ISNUMBER(tblAct_RF[[#This Row],[Avance Semana 1 (%)]:[Avance Semana 4 (%)]])))&gt;0),"Subactividad: no use las semanas; ponga su % en Peso y su fecha de cumplimiento"&amp;"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(aux)]]="Sub",IF(ISNUMBER(tblAct_RF[[#This Row],[Fecha de cumplimiento]]),N(tblAct_RF[[#This Row],[% efectivo de la subactividad (aux)]]),0),IF(ISNUMBER(tblAct_RF[[#This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(aux)]]="","",IF(tblAct_RF[[#This Row],[Tipo (aux)]]="Sub",IF(AND(ISNUMBER(tblAct_RF[[#This Row],[Fecha de cumplimiento]]),tblAct_RF[[#This Row],[Fecha de cumplimiento]]&lt;=IF(tblAct_RF[[#This Row],[Mes]]=MesCiclo,InicioCiclo,tblAct_RF[[#This Row],[Mes]]+MOD(2-WEEKDAY(tblAct_RF[[#This Row],[Mes]]),7))+6),N(tblAct_RF[[#This Row],[% efectivo de la subactividad (aux)]]),0),IF(AND(ISNUMBER(tblAct_RF[[#This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(aux)]]="","",IF(tblAct_RF[[#This Row],[Tipo (aux)]]="Sub",IF(AND(ISNUMBER(tblAct_RF[[#This Row],[Fecha de cumplimiento]]),tblAct_RF[[#This Row],[Fecha de cumplimiento]]&lt;=IF(tblAct_RF[[#This Row],[Mes]]=MesCiclo,InicioCiclo,tblAct_RF[[#This Row],[Mes]]+MOD(2-WEEKDAY(tblAct_RF[[#This Row],[Mes]]),7))+13),N(tblAct_RF[[#This Row],[% efectivo de la subactividad (aux)]]),0),IF(AND(ISNUMBER(tblAct_RF[[#This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(aux)]]="","",IF(tblAct_RF[[#This Row],[Tipo (aux)]]="Sub",IF(AND(ISNUMBER(tblAct_RF[[#This Row],[Fecha de cumplimiento]]),tblAct_RF[[#This Row],[Fecha de cumplimiento]]&lt;=IF(tblAct_RF[[#This Row],[Mes]]=MesCiclo,InicioCiclo,tblAct_RF[[#This Row],[Mes]]+MOD(2-WEEKDAY(tblAct_RF[[#This Row],[Mes]]),7))+20),N(tblAct_RF[[#This Row],[% efectivo de la subactividad (aux)]]),0),IF(AND(ISNUMBER(tblAct_RF[[#This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(aux)]]="","",IF(tblAct_RF[[#This Row],[Tipo (aux)]]="Sub",IF(AND(ISNUMBER(tblAct_RF[[#This Row],[Fecha de cumplimiento]]),tblAct_RF[[#This Row],[Fecha de cumplimiento]]&lt;=IF(tblAct_RF[[#This Row],[Mes]]=MesCiclo,InicioCiclo,tblAct_RF[[#This Row],[Mes]]+MOD(2-WEEKDAY(tblAct_RF[[#This Row],[Mes]]),7))+27),N(tblAct_RF[[#This Row],[% efectivo de la subactividad (aux)]]),0),IF(AND(ISNUMBER(tblAct_RF[[#This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(aux)]]&lt;&gt;"Sub","",IF(AND(ISNUMBER(tblAct_RF[[#This Row],[Fecha de cumplimiento]]),tblAct_RF[[#This Row],[Fecha de cumplimiento]]&lt;=IF(tblAct_RF[[#This Row],[Mes]]=MesCiclo,InicioCiclo,tblAct_RF[[#This Row],[Mes]]+MOD(2-WEEKDAY(tblAct_RF[[#This Row],[Mes]]),7))+6),N(tblAct_RF[[#This Row],[% efectivo de la subactividad (aux)]]),0))</calculatedColumnFormula>
    </tableColumn>
    <tableColumn id="31" name="Sub cumplida S2 (aux)">
      <calculatedColumnFormula>IF(tblAct_RF[[#This Row],[Tipo (aux)]]&lt;&gt;"Sub","",IF(AND(ISNUMBER(tblAct_RF[[#This Row],[Fecha de cumplimiento]]),tblAct_RF[[#This Row],[Fecha de cumplimiento]]&lt;=IF(tblAct_RF[[#This Row],[Mes]]=MesCiclo,InicioCiclo,tblAct_RF[[#This Row],[Mes]]+MOD(2-WEEKDAY(tblAct_RF[[#This Row],[Mes]]),7))+13),N(tblAct_RF[[#This Row],[% efectivo de la subactividad (aux)]]),0))</calculatedColumnFormula>
    </tableColumn>
    <tableColumn id="32" name="Sub cumplida S3 (aux)">
      <calculatedColumnFormula>IF(tblAct_RF[[#This Row],[Tipo (aux)]]&lt;&gt;"Sub","",IF(AND(ISNUMBER(tblAct_RF[[#This Row],[Fecha de cumplimiento]]),tblAct_RF[[#This Row],[Fecha de cumplimiento]]&lt;=IF(tblAct_RF[[#This Row],[Mes]]=MesCiclo,InicioCiclo,tblAct_RF[[#This Row],[Mes]]+MOD(2-WEEKDAY(tblAct_RF[[#This Row],[Mes]]),7))+20),N(tblAct_RF[[#This Row],[% efectivo de la subactividad (aux)]]),0))</calculatedColumnFormula>
    </tableColumn>
    <tableColumn id="33" name="Sub cumplida S4 (aux)">
      <calculatedColumnFormula>IF(tblAct_RF[[#This Row],[Tipo (aux)]]&lt;&gt;"Sub","",IF(AND(ISNUMBER(tblAct_RF[[#This Row],[Fecha de cumplimiento]]),tblAct_RF[[#This Row],[Fecha de cumplimiento]]&lt;=IF(tblAct_RF[[#This Row],[Mes]]=MesCiclo,InicioCiclo,tblAct_RF[[#This Row],[Mes]]+MOD(2-WEEKDAY(tblAct_RF[[#This Row],[Mes]]),7))+27),N(tblAct_RF[[#This Row],[% efectivo de la subactividad (aux)]]),0))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","")&amp;IF(AND(tblAct_ATR[[#This Row],[Tipo (aux)]]="Sub",COUNT(tblAct_ATR[[#This Row],[Avance Semana 1 (%)]:[Avance Semana 4 (%)]])+SUMPRODUCT((LEN(tblAct_ATR[[#This Row],[Avance Semana 1 (%)]:[Avance Semana 4 (%)]])&gt;0)*NOT(ISNUMBER(tblAct_ATR[[#This Row],[Avance Semana 1 (%)]:[Avance Semana 4 (%)]])))&gt;0),"Subactividad: no use las semanas; ponga su % en Peso y su fecha de cumplimiento"&amp;"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(aux)]]="Sub",IF(ISNUMBER(tblAct_ATR[[#This Row],[Fecha de cumplimiento]]),N(tblAct_ATR[[#This Row],[% efectivo de la subactividad (aux)]]),0),IF(ISNUMBER(tblAct_ATR[[#This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(aux)]]="","",IF(tblAct_ATR[[#This Row],[Tipo (aux)]]="Sub",IF(AND(ISNUMBER(tblAct_ATR[[#This Row],[Fecha de cumplimiento]]),tblAct_ATR[[#This Row],[Fecha de cumplimiento]]&lt;=IF(tblAct_ATR[[#This Row],[Mes]]=MesCiclo,InicioCiclo,tblAct_ATR[[#This Row],[Mes]]+MOD(2-WEEKDAY(tblAct_ATR[[#This Row],[Mes]]),7))+6),N(tblAct_ATR[[#This Row],[% efectivo de la subactividad (aux)]]),0),IF(AND(ISNUMBER(tblAct_ATR[[#This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(aux)]]="","",IF(tblAct_ATR[[#This Row],[Tipo (aux)]]="Sub",IF(AND(ISNUMBER(tblAct_ATR[[#This Row],[Fecha de cumplimiento]]),tblAct_ATR[[#This Row],[Fecha de cumplimiento]]&lt;=IF(tblAct_ATR[[#This Row],[Mes]]=MesCiclo,InicioCiclo,tblAct_ATR[[#This Row],[Mes]]+MOD(2-WEEKDAY(tblAct_ATR[[#This Row],[Mes]]),7))+13),N(tblAct_ATR[[#This Row],[% efectivo de la subactividad (aux)]]),0),IF(AND(ISNUMBER(tblAct_ATR[[#This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(aux)]]="","",IF(tblAct_ATR[[#This Row],[Tipo (aux)]]="Sub",IF(AND(ISNUMBER(tblAct_ATR[[#This Row],[Fecha de cumplimiento]]),tblAct_ATR[[#This Row],[Fecha de cumplimiento]]&lt;=IF(tblAct_ATR[[#This Row],[Mes]]=MesCiclo,InicioCiclo,tblAct_ATR[[#This Row],[Mes]]+MOD(2-WEEKDAY(tblAct_ATR[[#This Row],[Mes]]),7))+20),N(tblAct_ATR[[#This Row],[% efectivo de la subactividad (aux)]]),0),IF(AND(ISNUMBER(tblAct_ATR[[#This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(aux)]]="","",IF(tblAct_ATR[[#This Row],[Tipo (aux)]]="Sub",IF(AND(ISNUMBER(tblAct_ATR[[#This Row],[Fecha de cumplimiento]]),tblAct_ATR[[#This Row],[Fecha de cumplimiento]]&lt;=IF(tblAct_ATR[[#This Row],[Mes]]=MesCiclo,InicioCiclo,tblAct_ATR[[#This Row],[Mes]]+MOD(2-WEEKDAY(tblAct_ATR[[#This Row],[Mes]]),7))+27),N(tblAct_ATR[[#This Row],[% efectivo de la subactividad (aux)]]),0),IF(AND(ISNUMBER(tblAct_ATR[[#This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(aux)]]&lt;&gt;"Sub","",IF(AND(ISNUMBER(tblAct_ATR[[#This Row],[Fecha de cumplimiento]]),tblAct_ATR[[#This Row],[Fecha de cumplimiento]]&lt;=IF(tblAct_ATR[[#This Row],[Mes]]=MesCiclo,InicioCiclo,tblAct_ATR[[#This Row],[Mes]]+MOD(2-WEEKDAY(tblAct_ATR[[#This Row],[Mes]]),7))+6),N(tblAct_ATR[[#This Row],[% efectivo de la subactividad (aux)]]),0))</calculatedColumnFormula>
    </tableColumn>
    <tableColumn id="31" name="Sub cumplida S2 (aux)">
      <calculatedColumnFormula>IF(tblAct_ATR[[#This Row],[Tipo (aux)]]&lt;&gt;"Sub","",IF(AND(ISNUMBER(tblAct_ATR[[#This Row],[Fecha de cumplimiento]]),tblAct_ATR[[#This Row],[Fecha de cumplimiento]]&lt;=IF(tblAct_ATR[[#This Row],[Mes]]=MesCiclo,InicioCiclo,tblAct_ATR[[#This Row],[Mes]]+MOD(2-WEEKDAY(tblAct_ATR[[#This Row],[Mes]]),7))+13),N(tblAct_ATR[[#This Row],[% efectivo de la subactividad (aux)]]),0))</calculatedColumnFormula>
    </tableColumn>
    <tableColumn id="32" name="Sub cumplida S3 (aux)">
      <calculatedColumnFormula>IF(tblAct_ATR[[#This Row],[Tipo (aux)]]&lt;&gt;"Sub","",IF(AND(ISNUMBER(tblAct_ATR[[#This Row],[Fecha de cumplimiento]]),tblAct_ATR[[#This Row],[Fecha de cumplimiento]]&lt;=IF(tblAct_ATR[[#This Row],[Mes]]=MesCiclo,InicioCiclo,tblAct_ATR[[#This Row],[Mes]]+MOD(2-WEEKDAY(tblAct_ATR[[#This Row],[Mes]]),7))+20),N(tblAct_ATR[[#This Row],[% efectivo de la subactividad (aux)]]),0))</calculatedColumnFormula>
    </tableColumn>
    <tableColumn id="33" name="Sub cumplida S4 (aux)">
      <calculatedColumnFormula>IF(tblAct_ATR[[#This Row],[Tipo (aux)]]&lt;&gt;"Sub","",IF(AND(ISNUMBER(tblAct_ATR[[#This Row],[Fecha de cumplimiento]]),tblAct_ATR[[#This Row],[Fecha de cumplimiento]]&lt;=IF(tblAct_ATR[[#This Row],[Mes]]=MesCiclo,InicioCiclo,tblAct_ATR[[#This Row],[Mes]]+MOD(2-WEEKDAY(tblAct_ATR[[#This Row],[Mes]]),7))+27),N(tblAct_ATR[[#This Row],[% efectivo de la subactividad (aux)]]),0))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formula>$V5="Sub"</formula>
    </cfRule>
  </conditionalFormatting>
  <conditionalFormatting sqref="A5:C1000">
    <cfRule type="expression" priority="6" dxfId="5" stopIfTrue="1">
      <formula>AND($V5="Macro",$C5="")</formula>
    </cfRule>
    <cfRule type="expression" priority="7" dxfId="12">
      <formula>$V5="Macro"</formula>
    </cfRule>
  </conditionalFormatting>
  <conditionalFormatting sqref="P5:P1000">
    <cfRule type="expression" priority="9" dxfId="0">
      <formula>LEFT($P5,1)="✔"</formula>
    </cfRule>
    <cfRule type="expression" priority="10" dxfId="2">
      <formula>LEFT($P5,1)="⚠"</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Requerimiento nota DS-SABAO-BCS-BC-22741 – Elaboración de matriz de requerimiento</t>
        </is>
      </c>
      <c r="D5" s="58" t="n"/>
      <c r="E5" s="59" t="n">
        <v>46296</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inlineStr">
        <is>
          <t>Requerimiento nota DS-SABAO-BCS-BC-22741 – Envío de requerimiento para dar respuesta a observaciones de visita SABAO-BCS-BC-18432</t>
        </is>
      </c>
      <c r="D6" s="58" t="n"/>
      <c r="E6" s="59" t="n">
        <v>46296</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inlineStr">
        <is>
          <t>Se envió correo electrónico a todas las áreas involucradas: Gerencia Financiera, Gerencia de Cumplimiento, Talento Humano, Depto. de Procesos, Administración de Riesgos, Depto. de Educación y Responsabilidad Social.</t>
        </is>
      </c>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inlineStr">
        <is>
          <t>Requerimiento nota DS-SABAO-BCS-BC-22741 – Envío de requerimiento para dar respuesta a plan de solución según nota DS-SABAO-BCS-BC-22741 (seguimiento a observaciones de visitas anteriores)</t>
        </is>
      </c>
      <c r="D7" s="58" t="n"/>
      <c r="E7" s="59" t="n">
        <v>46296</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inlineStr">
        <is>
          <t>Se envió correo a Administración de Riesgos, Auditoría Interna, Servicios Generales y Talento Humano.</t>
        </is>
      </c>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inlineStr">
        <is>
          <t>Requerimiento nota DS-SABAO-BCS-BC-22741 – Seguimiento al envío de las pruebas de descargo para dar respuesta a nota</t>
        </is>
      </c>
      <c r="D8" s="58" t="n"/>
      <c r="E8" s="59" t="n">
        <v>46296</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Requerimiento nota DS-SABAO-BCS-BC-23486 – Seguimiento al envío de pruebas de descargo para dar respuesta a nota</t>
        </is>
      </c>
      <c r="D9" s="58" t="n"/>
      <c r="E9" s="59" t="n">
        <v>46296</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inlineStr">
        <is>
          <t>Control de avalúos – Descargo de avalúo anterior y documento mutuo hipotecario</t>
        </is>
      </c>
      <c r="D10" s="58" t="n"/>
      <c r="E10" s="59" t="n">
        <v>46296</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inlineStr">
        <is>
          <t>Control de avalúos – Asignación a perito valuador</t>
        </is>
      </c>
      <c r="D11" s="58" t="n"/>
      <c r="E11" s="59" t="n">
        <v>46296</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inlineStr">
        <is>
          <t>Control de avalúos – Gestiones para asignación de avalúo por medios electrónicos sin utilizar dispositivo extraíble</t>
        </is>
      </c>
      <c r="D12" s="58" t="n"/>
      <c r="E12" s="59" t="n">
        <v>46296</v>
      </c>
      <c r="F12" s="59">
        <f>IF(N($AQ12)&gt;0,INDEX(rLim_ADM,$AQ12),"")</f>
        <v/>
      </c>
      <c r="G12" s="59" t="n"/>
      <c r="H12" s="60" t="n"/>
      <c r="I12" s="60">
        <f>IF(N($W12)=0,"",IF(AND($S12=MesCiclo,1&gt;SemanaActual),"",MIN(1,SUMIFS($AD$5:$AD$1000,$U$5:$U$1000,ROW(),$V$5:$V$1000,"Sub"))))</f>
        <v/>
      </c>
      <c r="J12" s="60" t="n">
        <v>0.3</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inlineStr">
        <is>
          <t>Control de avalúos – Notas por medio de correo masivo para asociados, informando sobre actualización de avalúos</t>
        </is>
      </c>
      <c r="D13" s="58" t="n"/>
      <c r="E13" s="59" t="n">
        <v>46296</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inlineStr">
        <is>
          <t>Elaboración de acta de sesión de fecha 29/08/2026</t>
        </is>
      </c>
      <c r="D14" s="58" t="n"/>
      <c r="E14" s="59" t="n">
        <v>46296</v>
      </c>
      <c r="F14" s="59">
        <f>IF(N($AQ14)&gt;0,INDEX(rLim_ADM,$AQ14),"")</f>
        <v/>
      </c>
      <c r="G14" s="59" t="n"/>
      <c r="H14" s="60" t="n"/>
      <c r="I14" s="60">
        <f>IF(N($W14)=0,"",IF(AND($S14=MesCiclo,1&gt;SemanaActual),"",MIN(1,SUMIFS($AD$5:$AD$1000,$U$5:$U$1000,ROW(),$V$5:$V$1000,"Sub"))))</f>
        <v/>
      </c>
      <c r="J14" s="60" t="n">
        <v>0.2</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Riesgo Crediticio – Elaboración de informe para el Comité de Riesgos sobre modelos de medición del riesgo crediticio: pérdidas esperadas, matrices de transición, modelo de cosechas, etc.</t>
        </is>
      </c>
      <c r="D5" s="58" t="n"/>
      <c r="E5" s="59" t="n">
        <v>46296</v>
      </c>
      <c r="F5" s="59">
        <f>IF(N($AQ5)&gt;0,INDEX(rLim_ADM,$AQ5),"")</f>
        <v/>
      </c>
      <c r="G5" s="59" t="n"/>
      <c r="H5" s="60" t="n"/>
      <c r="I5" s="60">
        <f>IF(N($W5)=0,"",IF(AND($S5=MesCiclo,1&gt;SemanaActual),"",MIN(1,SUMIFS($AD$5:$AD$1000,$U$5:$U$1000,ROW(),$V$5:$V$1000,"Sub"))))</f>
        <v/>
      </c>
      <c r="J5" s="60" t="n">
        <v>0.6</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inlineStr">
        <is>
          <t>Riesgo de Liquidez y Mercado – Elaboración de informe para el Comité de Riesgos sobre modelos de medición del riesgo de mercado y de liquidez: volatilidad de las captaciones y tasas de interés, etc.</t>
        </is>
      </c>
      <c r="D6" s="58" t="n"/>
      <c r="E6" s="59" t="n">
        <v>46296</v>
      </c>
      <c r="F6" s="59">
        <f>IF(N($AQ6)&gt;0,INDEX(rLim_ADM,$AQ6),"")</f>
        <v/>
      </c>
      <c r="G6" s="59" t="n"/>
      <c r="H6" s="60" t="n"/>
      <c r="I6" s="60">
        <f>IF(N($W6)=0,"",IF(AND($S6=MesCiclo,1&gt;SemanaActual),"",MIN(1,SUMIFS($AD$5:$AD$1000,$U$5:$U$1000,ROW(),$V$5:$V$1000,"Sub"))))</f>
        <v/>
      </c>
      <c r="J6" s="60" t="n">
        <v>0.6</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inlineStr">
        <is>
          <t>Riesgo de Liquidez y Mercado – Envío a la SSF del anexo 03 de la normativa NRP-05</t>
        </is>
      </c>
      <c r="D7" s="58" t="n"/>
      <c r="E7" s="59" t="n">
        <v>46296</v>
      </c>
      <c r="F7" s="59">
        <f>IF(N($AQ7)&gt;0,INDEX(rLim_ADM,$AQ7),"")</f>
        <v/>
      </c>
      <c r="G7" s="59" t="n"/>
      <c r="H7" s="60" t="n"/>
      <c r="I7" s="60">
        <f>IF(N($W7)=0,"",IF(AND($S7=MesCiclo,1&gt;SemanaActual),"",MIN(1,SUMIFS($AD$5:$AD$1000,$U$5:$U$1000,ROW(),$V$5:$V$1000,"Sub"))))</f>
        <v/>
      </c>
      <c r="J7" s="60" t="n">
        <v>0.05</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inlineStr">
        <is>
          <t>Riesgo de Liquidez y Mercado – Elaboración del informe sobre escenarios regulatorios del riesgo de liquidez</t>
        </is>
      </c>
      <c r="D8" s="58" t="n"/>
      <c r="E8" s="59" t="n">
        <v>46296</v>
      </c>
      <c r="F8" s="59">
        <f>IF(N($AQ8)&gt;0,INDEX(rLim_ADM,$AQ8),"")</f>
        <v/>
      </c>
      <c r="G8" s="59" t="n"/>
      <c r="H8" s="60" t="n"/>
      <c r="I8" s="60">
        <f>IF(N($W8)=0,"",IF(AND($S8=MesCiclo,1&gt;SemanaActual),"",MIN(1,SUMIFS($AD$5:$AD$1000,$U$5:$U$1000,ROW(),$V$5:$V$1000,"Sub"))))</f>
        <v/>
      </c>
      <c r="J8" s="60" t="n">
        <v>0.05</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Activos de Riesgo – Envíos regulatorios de la normativa NCB-022</t>
        </is>
      </c>
      <c r="D9" s="58" t="n"/>
      <c r="E9" s="59" t="n">
        <v>46296</v>
      </c>
      <c r="F9" s="59">
        <f>IF(N($AQ9)&gt;0,INDEX(rLim_ADM,$AQ9),"")</f>
        <v/>
      </c>
      <c r="G9" s="59" t="n"/>
      <c r="H9" s="60" t="n"/>
      <c r="I9" s="60">
        <f>IF(N($W9)=0,"",IF(AND($S9=MesCiclo,1&gt;SemanaActual),"",MIN(1,SUMIFS($AD$5:$AD$1000,$U$5:$U$1000,ROW(),$V$5:$V$1000,"Sub"))))</f>
        <v/>
      </c>
      <c r="J9" s="60" t="n">
        <v>1</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inlineStr">
        <is>
          <t>Activos de Riesgo – Envío de información a la Central de Riesgo (NRP-41)</t>
        </is>
      </c>
      <c r="D10" s="58" t="n"/>
      <c r="E10" s="59" t="n">
        <v>46296</v>
      </c>
      <c r="F10" s="59">
        <f>IF(N($AQ10)&gt;0,INDEX(rLim_ADM,$AQ10),"")</f>
        <v/>
      </c>
      <c r="G10" s="59" t="n"/>
      <c r="H10" s="60" t="n"/>
      <c r="I10" s="60">
        <f>IF(N($W10)=0,"",IF(AND($S10=MesCiclo,1&gt;SemanaActual),"",MIN(1,SUMIFS($AD$5:$AD$1000,$U$5:$U$1000,ROW(),$V$5:$V$1000,"Sub"))))</f>
        <v/>
      </c>
      <c r="J10" s="60" t="n">
        <v>1</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inlineStr">
        <is>
          <t>Activos de Riesgo – Envío a la SSF del archivo CTRI-RECR (recuperaciones de activos de riesgo)</t>
        </is>
      </c>
      <c r="D11" s="58" t="n"/>
      <c r="E11" s="59" t="n">
        <v>46296</v>
      </c>
      <c r="F11" s="59">
        <f>IF(N($AQ11)&gt;0,INDEX(rLim_ADM,$AQ11),"")</f>
        <v/>
      </c>
      <c r="G11" s="59" t="n"/>
      <c r="H11" s="60" t="n"/>
      <c r="I11" s="60">
        <f>IF(N($W11)=0,"",IF(AND($S11=MesCiclo,1&gt;SemanaActual),"",MIN(1,SUMIFS($AD$5:$AD$1000,$U$5:$U$1000,ROW(),$V$5:$V$1000,"Sub"))))</f>
        <v/>
      </c>
      <c r="J11" s="60" t="n">
        <v>1</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inlineStr">
        <is>
          <t>Activos de Riesgo – Envío a la SSF del detalle de los créditos relacionados</t>
        </is>
      </c>
      <c r="D12" s="58" t="n"/>
      <c r="E12" s="59" t="n">
        <v>46296</v>
      </c>
      <c r="F12" s="59">
        <f>IF(N($AQ12)&gt;0,INDEX(rLim_ADM,$AQ12),"")</f>
        <v/>
      </c>
      <c r="G12" s="59" t="n"/>
      <c r="H12" s="60" t="n"/>
      <c r="I12" s="60">
        <f>IF(N($W12)=0,"",IF(AND($S12=MesCiclo,1&gt;SemanaActual),"",MIN(1,SUMIFS($AD$5:$AD$1000,$U$5:$U$1000,ROW(),$V$5:$V$1000,"Sub"))))</f>
        <v/>
      </c>
      <c r="J12" s="60" t="n">
        <v>1</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inlineStr">
        <is>
          <t>Activos de Riesgo – Revisión, cuadratura y envío a Contabilidad de la cartera de tarjeta de crédito y de la reserva de saneamiento</t>
        </is>
      </c>
      <c r="D13" s="58" t="n"/>
      <c r="E13" s="59" t="n">
        <v>46296</v>
      </c>
      <c r="F13" s="59">
        <f>IF(N($AQ13)&gt;0,INDEX(rLim_ADM,$AQ13),"")</f>
        <v/>
      </c>
      <c r="G13" s="59" t="n"/>
      <c r="H13" s="60" t="n"/>
      <c r="I13" s="60">
        <f>IF(N($W13)=0,"",IF(AND($S13=MesCiclo,1&gt;SemanaActual),"",MIN(1,SUMIFS($AD$5:$AD$1000,$U$5:$U$1000,ROW(),$V$5:$V$1000,"Sub"))))</f>
        <v/>
      </c>
      <c r="J13" s="60" t="n">
        <v>1</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inlineStr">
        <is>
          <t>Activos de Riesgo – Elaboración del informe de evaluación de los activos de riesgo</t>
        </is>
      </c>
      <c r="D14" s="58" t="n"/>
      <c r="E14" s="59" t="n">
        <v>46296</v>
      </c>
      <c r="F14" s="59">
        <f>IF(N($AQ14)&gt;0,INDEX(rLim_ADM,$AQ14),"")</f>
        <v/>
      </c>
      <c r="G14" s="59" t="n"/>
      <c r="H14" s="60" t="n"/>
      <c r="I14" s="60">
        <f>IF(N($W14)=0,"",IF(AND($S14=MesCiclo,1&gt;SemanaActual),"",MIN(1,SUMIFS($AD$5:$AD$1000,$U$5:$U$1000,ROW(),$V$5:$V$1000,"Sub"))))</f>
        <v/>
      </c>
      <c r="J14" s="60" t="n">
        <v>1</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inlineStr">
        <is>
          <t>Activos de Riesgo – Elaboración del informe de evaluación de los créditos relacionados</t>
        </is>
      </c>
      <c r="D15" s="58" t="n"/>
      <c r="E15" s="59" t="n">
        <v>46296</v>
      </c>
      <c r="F15" s="59">
        <f>IF(N($AQ15)&gt;0,INDEX(rLim_ADM,$AQ15),"")</f>
        <v/>
      </c>
      <c r="G15" s="59" t="n"/>
      <c r="H15" s="60" t="n"/>
      <c r="I15" s="60">
        <f>IF(N($W15)=0,"",IF(AND($S15=MesCiclo,1&gt;SemanaActual),"",MIN(1,SUMIFS($AD$5:$AD$1000,$U$5:$U$1000,ROW(),$V$5:$V$1000,"Sub"))))</f>
        <v/>
      </c>
      <c r="J15" s="60" t="n">
        <v>1</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inlineStr">
        <is>
          <t>Otros – Elaboración del informe de segmentación de los productos de COMEDICA</t>
        </is>
      </c>
      <c r="D16" s="58" t="n"/>
      <c r="E16" s="59" t="n">
        <v>46296</v>
      </c>
      <c r="F16" s="59">
        <f>IF(N($AQ16)&gt;0,INDEX(rLim_ADM,$AQ16),"")</f>
        <v/>
      </c>
      <c r="G16" s="59" t="n"/>
      <c r="H16" s="60" t="n"/>
      <c r="I16" s="60">
        <f>IF(N($W16)=0,"",IF(AND($S16=MesCiclo,1&gt;SemanaActual),"",MIN(1,SUMIFS($AD$5:$AD$1000,$U$5:$U$1000,ROW(),$V$5:$V$1000,"Sub"))))</f>
        <v/>
      </c>
      <c r="J16" s="60" t="n">
        <v>1</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inlineStr">
        <is>
          <t>Otros – Monitoreo semanal de la reserva de saneamiento</t>
        </is>
      </c>
      <c r="D17" s="58" t="n"/>
      <c r="E17" s="59" t="n">
        <v>46296</v>
      </c>
      <c r="F17" s="59">
        <f>IF(N($AQ17)&gt;0,INDEX(rLim_ADM,$AQ17),"")</f>
        <v/>
      </c>
      <c r="G17" s="59" t="n"/>
      <c r="H17" s="60" t="n"/>
      <c r="I17" s="60">
        <f>IF(N($W17)=0,"",IF(AND($S17=MesCiclo,1&gt;SemanaActual),"",MIN(1,SUMIFS($AD$5:$AD$1000,$U$5:$U$1000,ROW(),$V$5:$V$1000,"Sub"))))</f>
        <v/>
      </c>
      <c r="J17" s="60" t="n">
        <v>0.5</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inlineStr">
        <is>
          <t>Otros – Proyección mensual de los incrementos en la reserva de saneamiento</t>
        </is>
      </c>
      <c r="D18" s="58" t="n"/>
      <c r="E18" s="59" t="n">
        <v>46296</v>
      </c>
      <c r="F18" s="59">
        <f>IF(N($AQ18)&gt;0,INDEX(rLim_ADM,$AQ18),"")</f>
        <v/>
      </c>
      <c r="G18" s="59" t="n"/>
      <c r="H18" s="60" t="n"/>
      <c r="I18" s="60">
        <f>IF(N($W18)=0,"",IF(AND($S18=MesCiclo,1&gt;SemanaActual),"",MIN(1,SUMIFS($AD$5:$AD$1000,$U$5:$U$1000,ROW(),$V$5:$V$1000,"Sub"))))</f>
        <v/>
      </c>
      <c r="J18" s="60" t="n">
        <v>1</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inlineStr">
        <is>
          <t>Otros – Consulta en la Central de Riesgos de los aspirantes a empleados</t>
        </is>
      </c>
      <c r="D19" s="58" t="n"/>
      <c r="E19" s="59" t="n">
        <v>46296</v>
      </c>
      <c r="F19" s="59">
        <f>IF(N($AQ19)&gt;0,INDEX(rLim_ADM,$AQ19),"")</f>
        <v/>
      </c>
      <c r="G19" s="59" t="n"/>
      <c r="H19" s="60" t="n"/>
      <c r="I19" s="60">
        <f>IF(N($W19)=0,"",IF(AND($S19=MesCiclo,1&gt;SemanaActual),"",MIN(1,SUMIFS($AD$5:$AD$1000,$U$5:$U$1000,ROW(),$V$5:$V$1000,"Sub"))))</f>
        <v/>
      </c>
      <c r="J19" s="60" t="n">
        <v>0.5</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inlineStr">
        <is>
          <t>Otros – Registro permanente de los traslados de deuda</t>
        </is>
      </c>
      <c r="D20" s="58" t="n"/>
      <c r="E20" s="59" t="n">
        <v>46296</v>
      </c>
      <c r="F20" s="59">
        <f>IF(N($AQ20)&gt;0,INDEX(rLim_ADM,$AQ20),"")</f>
        <v/>
      </c>
      <c r="G20" s="59" t="n"/>
      <c r="H20" s="60" t="n"/>
      <c r="I20" s="60">
        <f>IF(N($W20)=0,"",IF(AND($S20=MesCiclo,1&gt;SemanaActual),"",MIN(1,SUMIFS($AD$5:$AD$1000,$U$5:$U$1000,ROW(),$V$5:$V$1000,"Sub"))))</f>
        <v/>
      </c>
      <c r="J20" s="60" t="n">
        <v>0.5</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inlineStr">
        <is>
          <t>Proyectos a largo plazo – Adecuación del sistema de créditos para dar cumplimiento a las reformas de la normativa NRP-41</t>
        </is>
      </c>
      <c r="D21" s="58" t="n"/>
      <c r="E21" s="59" t="n">
        <v>46296</v>
      </c>
      <c r="F21" s="59">
        <f>IF(N($AQ21)&gt;0,INDEX(rLim_ADM,$AQ21),"")</f>
        <v/>
      </c>
      <c r="G21" s="59" t="n"/>
      <c r="H21" s="60" t="n"/>
      <c r="I21" s="60">
        <f>IF(N($W21)=0,"",IF(AND($S21=MesCiclo,1&gt;SemanaActual),"",MIN(1,SUMIFS($AD$5:$AD$1000,$U$5:$U$1000,ROW(),$V$5:$V$1000,"Sub"))))</f>
        <v/>
      </c>
      <c r="J21" s="60" t="n">
        <v>0.1</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inlineStr">
        <is>
          <t>Proyectos a largo plazo – Revisión de expedientes de tarjetahabientes de alto riesgo, a solicitud del Consejo de Admón.</t>
        </is>
      </c>
      <c r="D22" s="58" t="n"/>
      <c r="E22" s="59" t="n">
        <v>46296</v>
      </c>
      <c r="F22" s="59">
        <f>IF(N($AQ22)&gt;0,INDEX(rLim_ADM,$AQ22),"")</f>
        <v/>
      </c>
      <c r="G22" s="59" t="n"/>
      <c r="H22" s="60" t="n"/>
      <c r="I22" s="60">
        <f>IF(N($W22)=0,"",IF(AND($S22=MesCiclo,1&gt;SemanaActual),"",MIN(1,SUMIFS($AD$5:$AD$1000,$U$5:$U$1000,ROW(),$V$5:$V$1000,"Sub"))))</f>
        <v/>
      </c>
      <c r="J22" s="60" t="n">
        <v>1</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inlineStr">
        <is>
          <t>En el documento: 100% con estado «Proceso»</t>
        </is>
      </c>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inlineStr">
        <is>
          <t>Proyectos a largo plazo – Actualización de Políticas de Tarjeta de Crédito</t>
        </is>
      </c>
      <c r="D23" s="58" t="n"/>
      <c r="E23" s="59" t="n">
        <v>46296</v>
      </c>
      <c r="F23" s="59">
        <f>IF(N($AQ23)&gt;0,INDEX(rLim_ADM,$AQ23),"")</f>
        <v/>
      </c>
      <c r="G23" s="59" t="n"/>
      <c r="H23" s="60" t="n"/>
      <c r="I23" s="60">
        <f>IF(N($W23)=0,"",IF(AND($S23=MesCiclo,1&gt;SemanaActual),"",MIN(1,SUMIFS($AD$5:$AD$1000,$U$5:$U$1000,ROW(),$V$5:$V$1000,"Sub"))))</f>
        <v/>
      </c>
      <c r="J23" s="60" t="n">
        <v>0.8</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 (columna «Peso») y, cuando la termine, su FECHA DE CUMPLIMIENTO: su % se suma a la macroactividad en esa semana.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IF(N($W5)=0,"",IF(AND($S5=MesCiclo,1&gt;SemanaActual),"",MIN(1,SUMIFS($AD$5:$AD$1000,$U$5:$U$1000,ROW(),$V$5:$V$1000,"Sub"))))</f>
        <v/>
      </c>
      <c r="J5" s="60">
        <f>IF(N($W5)=0,"",IF(AND($S5=MesCiclo,2&gt;SemanaActual),"",MIN(1,SUMIFS($AE$5:$AE$1000,$U$5:$U$1000,ROW(),$V$5:$V$1000,"Sub"))))</f>
        <v/>
      </c>
      <c r="K5" s="60">
        <f>IF(N($W5)=0,"",IF(AND($S5=MesCiclo,3&gt;SemanaActual),"",MIN(1,SUMIFS($AF$5:$AF$1000,$U$5:$U$1000,ROW(),$V$5:$V$1000,"Sub"))))</f>
        <v/>
      </c>
      <c r="L5" s="60">
        <f>IF(N($W5)=0,"",IF(AND($S5=MesCiclo,4&gt;SemanaActual),"",MIN(1,SUMIFS($AG$5:$AG$1000,$U$5:$U$1000,ROW(),$V$5:$V$1000,"Sub"))))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","")&amp;IF($AR5="","Sin fecha de inicio"&amp;" · ","")&amp;IF($AS5="","Sin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","")&amp;IF(AND($V5="Sub",COUNT($I5:$L5)+SUMPRODUCT((LEN($I5:$L5)&gt;0)*NOT(ISNUMBER($I5:$L5)))&gt;0),"Subactividad: no use las semanas; ponga su % en Peso y su fecha de cumplimiento"&amp;"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IF($V5="","",IF($V5="Sub",IF(ISNUMBER($G5),N($X5),0),IF(ISNUMBER($G5),1,IFERROR(LOOKUP(2,1/($I5:$L5&lt;&gt;""),$I5:$L5),0))))</f>
        <v/>
      </c>
      <c r="Z5" s="62">
        <f>IF($V5="","",IF($V5="Sub",IF(AND(ISNUMBER($G5),$G5&lt;=IF($S5=MesCiclo,InicioCiclo,$S5+MOD(2-WEEKDAY($S5),7))+6),N($X5),0),IF(AND(ISNUMBER($G5),$G5&lt;=IF($S5=MesCiclo,InicioCiclo,$S5+MOD(2-WEEKDAY($S5),7))+6),1,IF(ISNUMBER($I5),$I5,0))))</f>
        <v/>
      </c>
      <c r="AA5" s="62">
        <f>IF($V5="","",IF($V5="Sub",IF(AND(ISNUMBER($G5),$G5&lt;=IF($S5=MesCiclo,InicioCiclo,$S5+MOD(2-WEEKDAY($S5),7))+13),N($X5),0),IF(AND(ISNUMBER($G5),$G5&lt;=IF($S5=MesCiclo,InicioCiclo,$S5+MOD(2-WEEKDAY($S5),7))+13),1,IF(ISNUMBER($J5),$J5,$Z5))))</f>
        <v/>
      </c>
      <c r="AB5" s="62">
        <f>IF($V5="","",IF($V5="Sub",IF(AND(ISNUMBER($G5),$G5&lt;=IF($S5=MesCiclo,InicioCiclo,$S5+MOD(2-WEEKDAY($S5),7))+20),N($X5),0),IF(AND(ISNUMBER($G5),$G5&lt;=IF($S5=MesCiclo,InicioCiclo,$S5+MOD(2-WEEKDAY($S5),7))+20),1,IF(ISNUMBER($K5),$K5,$AA5))))</f>
        <v/>
      </c>
      <c r="AC5" s="62">
        <f>IF($V5="","",IF($V5="Sub",IF(AND(ISNUMBER($G5),$G5&lt;=IF($S5=MesCiclo,InicioCiclo,$S5+MOD(2-WEEKDAY($S5),7))+27),N($X5),0),IF(AND(ISNUMBER($G5),$G5&lt;=IF($S5=MesCiclo,InicioCiclo,$S5+MOD(2-WEEKDAY($S5),7))+27),1,IF(ISNUMBER($L5),$L5,$AB5))))</f>
        <v/>
      </c>
      <c r="AD5" s="62">
        <f>IF($V5&lt;&gt;"Sub","",IF(AND(ISNUMBER($G5),$G5&lt;=IF($S5=MesCiclo,InicioCiclo,$S5+MOD(2-WEEKDAY($S5),7))+6),N($X5),0))</f>
        <v/>
      </c>
      <c r="AE5" s="62">
        <f>IF($V5&lt;&gt;"Sub","",IF(AND(ISNUMBER($G5),$G5&lt;=IF($S5=MesCiclo,InicioCiclo,$S5+MOD(2-WEEKDAY($S5),7))+13),N($X5),0))</f>
        <v/>
      </c>
      <c r="AF5" s="62">
        <f>IF($V5&lt;&gt;"Sub","",IF(AND(ISNUMBER($G5),$G5&lt;=IF($S5=MesCiclo,InicioCiclo,$S5+MOD(2-WEEKDAY($S5),7))+20),N($X5),0))</f>
        <v/>
      </c>
      <c r="AG5" s="62">
        <f>IF($V5&lt;&gt;"Sub","",IF(AND(ISNUMBER($G5),$G5&lt;=IF($S5=MesCiclo,InicioCiclo,$S5+MOD(2-WEEKDAY($S5),7))+27),N($X5),0))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IF(N($W6)=0,"",IF(AND($S6=MesCiclo,1&gt;SemanaActual),"",MIN(1,SUMIFS($AD$5:$AD$1000,$U$5:$U$1000,ROW(),$V$5:$V$1000,"Sub"))))</f>
        <v/>
      </c>
      <c r="J6" s="60">
        <f>IF(N($W6)=0,"",IF(AND($S6=MesCiclo,2&gt;SemanaActual),"",MIN(1,SUMIFS($AE$5:$AE$1000,$U$5:$U$1000,ROW(),$V$5:$V$1000,"Sub"))))</f>
        <v/>
      </c>
      <c r="K6" s="60">
        <f>IF(N($W6)=0,"",IF(AND($S6=MesCiclo,3&gt;SemanaActual),"",MIN(1,SUMIFS($AF$5:$AF$1000,$U$5:$U$1000,ROW(),$V$5:$V$1000,"Sub"))))</f>
        <v/>
      </c>
      <c r="L6" s="60">
        <f>IF(N($W6)=0,"",IF(AND($S6=MesCiclo,4&gt;SemanaActual),"",MIN(1,SUMIFS($AG$5:$AG$1000,$U$5:$U$1000,ROW(),$V$5:$V$1000,"Sub"))))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","")&amp;IF($AR6="","Sin fecha de inicio"&amp;" · ","")&amp;IF($AS6="","Sin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","")&amp;IF(AND($V6="Sub",COUNT($I6:$L6)+SUMPRODUCT((LEN($I6:$L6)&gt;0)*NOT(ISNUMBER($I6:$L6)))&gt;0),"Subactividad: no use las semanas; ponga su % en Peso y su fecha de cumplimiento"&amp;"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IF($V6="","",IF($V6="Sub",IF(ISNUMBER($G6),N($X6),0),IF(ISNUMBER($G6),1,IFERROR(LOOKUP(2,1/($I6:$L6&lt;&gt;""),$I6:$L6),0))))</f>
        <v/>
      </c>
      <c r="Z6" s="62">
        <f>IF($V6="","",IF($V6="Sub",IF(AND(ISNUMBER($G6),$G6&lt;=IF($S6=MesCiclo,InicioCiclo,$S6+MOD(2-WEEKDAY($S6),7))+6),N($X6),0),IF(AND(ISNUMBER($G6),$G6&lt;=IF($S6=MesCiclo,InicioCiclo,$S6+MOD(2-WEEKDAY($S6),7))+6),1,IF(ISNUMBER($I6),$I6,0))))</f>
        <v/>
      </c>
      <c r="AA6" s="62">
        <f>IF($V6="","",IF($V6="Sub",IF(AND(ISNUMBER($G6),$G6&lt;=IF($S6=MesCiclo,InicioCiclo,$S6+MOD(2-WEEKDAY($S6),7))+13),N($X6),0),IF(AND(ISNUMBER($G6),$G6&lt;=IF($S6=MesCiclo,InicioCiclo,$S6+MOD(2-WEEKDAY($S6),7))+13),1,IF(ISNUMBER($J6),$J6,$Z6))))</f>
        <v/>
      </c>
      <c r="AB6" s="62">
        <f>IF($V6="","",IF($V6="Sub",IF(AND(ISNUMBER($G6),$G6&lt;=IF($S6=MesCiclo,InicioCiclo,$S6+MOD(2-WEEKDAY($S6),7))+20),N($X6),0),IF(AND(ISNUMBER($G6),$G6&lt;=IF($S6=MesCiclo,InicioCiclo,$S6+MOD(2-WEEKDAY($S6),7))+20),1,IF(ISNUMBER($K6),$K6,$AA6))))</f>
        <v/>
      </c>
      <c r="AC6" s="62">
        <f>IF($V6="","",IF($V6="Sub",IF(AND(ISNUMBER($G6),$G6&lt;=IF($S6=MesCiclo,InicioCiclo,$S6+MOD(2-WEEKDAY($S6),7))+27),N($X6),0),IF(AND(ISNUMBER($G6),$G6&lt;=IF($S6=MesCiclo,InicioCiclo,$S6+MOD(2-WEEKDAY($S6),7))+27),1,IF(ISNUMBER($L6),$L6,$AB6))))</f>
        <v/>
      </c>
      <c r="AD6" s="62">
        <f>IF($V6&lt;&gt;"Sub","",IF(AND(ISNUMBER($G6),$G6&lt;=IF($S6=MesCiclo,InicioCiclo,$S6+MOD(2-WEEKDAY($S6),7))+6),N($X6),0))</f>
        <v/>
      </c>
      <c r="AE6" s="62">
        <f>IF($V6&lt;&gt;"Sub","",IF(AND(ISNUMBER($G6),$G6&lt;=IF($S6=MesCiclo,InicioCiclo,$S6+MOD(2-WEEKDAY($S6),7))+13),N($X6),0))</f>
        <v/>
      </c>
      <c r="AF6" s="62">
        <f>IF($V6&lt;&gt;"Sub","",IF(AND(ISNUMBER($G6),$G6&lt;=IF($S6=MesCiclo,InicioCiclo,$S6+MOD(2-WEEKDAY($S6),7))+20),N($X6),0))</f>
        <v/>
      </c>
      <c r="AG6" s="62">
        <f>IF($V6&lt;&gt;"Sub","",IF(AND(ISNUMBER($G6),$G6&lt;=IF($S6=MesCiclo,InicioCiclo,$S6+MOD(2-WEEKDAY($S6),7))+27),N($X6),0))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IF(N($W7)=0,"",IF(AND($S7=MesCiclo,1&gt;SemanaActual),"",MIN(1,SUMIFS($AD$5:$AD$1000,$U$5:$U$1000,ROW(),$V$5:$V$1000,"Sub"))))</f>
        <v/>
      </c>
      <c r="J7" s="60">
        <f>IF(N($W7)=0,"",IF(AND($S7=MesCiclo,2&gt;SemanaActual),"",MIN(1,SUMIFS($AE$5:$AE$1000,$U$5:$U$1000,ROW(),$V$5:$V$1000,"Sub"))))</f>
        <v/>
      </c>
      <c r="K7" s="60">
        <f>IF(N($W7)=0,"",IF(AND($S7=MesCiclo,3&gt;SemanaActual),"",MIN(1,SUMIFS($AF$5:$AF$1000,$U$5:$U$1000,ROW(),$V$5:$V$1000,"Sub"))))</f>
        <v/>
      </c>
      <c r="L7" s="60">
        <f>IF(N($W7)=0,"",IF(AND($S7=MesCiclo,4&gt;SemanaActual),"",MIN(1,SUMIFS($AG$5:$AG$1000,$U$5:$U$1000,ROW(),$V$5:$V$1000,"Sub"))))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","")&amp;IF($AR7="","Sin fecha de inicio"&amp;" · ","")&amp;IF($AS7="","Sin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","")&amp;IF(AND($V7="Sub",COUNT($I7:$L7)+SUMPRODUCT((LEN($I7:$L7)&gt;0)*NOT(ISNUMBER($I7:$L7)))&gt;0),"Subactividad: no use las semanas; ponga su % en Peso y su fecha de cumplimiento"&amp;"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IF($V7="","",IF($V7="Sub",IF(ISNUMBER($G7),N($X7),0),IF(ISNUMBER($G7),1,IFERROR(LOOKUP(2,1/($I7:$L7&lt;&gt;""),$I7:$L7),0))))</f>
        <v/>
      </c>
      <c r="Z7" s="62">
        <f>IF($V7="","",IF($V7="Sub",IF(AND(ISNUMBER($G7),$G7&lt;=IF($S7=MesCiclo,InicioCiclo,$S7+MOD(2-WEEKDAY($S7),7))+6),N($X7),0),IF(AND(ISNUMBER($G7),$G7&lt;=IF($S7=MesCiclo,InicioCiclo,$S7+MOD(2-WEEKDAY($S7),7))+6),1,IF(ISNUMBER($I7),$I7,0))))</f>
        <v/>
      </c>
      <c r="AA7" s="62">
        <f>IF($V7="","",IF($V7="Sub",IF(AND(ISNUMBER($G7),$G7&lt;=IF($S7=MesCiclo,InicioCiclo,$S7+MOD(2-WEEKDAY($S7),7))+13),N($X7),0),IF(AND(ISNUMBER($G7),$G7&lt;=IF($S7=MesCiclo,InicioCiclo,$S7+MOD(2-WEEKDAY($S7),7))+13),1,IF(ISNUMBER($J7),$J7,$Z7))))</f>
        <v/>
      </c>
      <c r="AB7" s="62">
        <f>IF($V7="","",IF($V7="Sub",IF(AND(ISNUMBER($G7),$G7&lt;=IF($S7=MesCiclo,InicioCiclo,$S7+MOD(2-WEEKDAY($S7),7))+20),N($X7),0),IF(AND(ISNUMBER($G7),$G7&lt;=IF($S7=MesCiclo,InicioCiclo,$S7+MOD(2-WEEKDAY($S7),7))+20),1,IF(ISNUMBER($K7),$K7,$AA7))))</f>
        <v/>
      </c>
      <c r="AC7" s="62">
        <f>IF($V7="","",IF($V7="Sub",IF(AND(ISNUMBER($G7),$G7&lt;=IF($S7=MesCiclo,InicioCiclo,$S7+MOD(2-WEEKDAY($S7),7))+27),N($X7),0),IF(AND(ISNUMBER($G7),$G7&lt;=IF($S7=MesCiclo,InicioCiclo,$S7+MOD(2-WEEKDAY($S7),7))+27),1,IF(ISNUMBER($L7),$L7,$AB7))))</f>
        <v/>
      </c>
      <c r="AD7" s="62">
        <f>IF($V7&lt;&gt;"Sub","",IF(AND(ISNUMBER($G7),$G7&lt;=IF($S7=MesCiclo,InicioCiclo,$S7+MOD(2-WEEKDAY($S7),7))+6),N($X7),0))</f>
        <v/>
      </c>
      <c r="AE7" s="62">
        <f>IF($V7&lt;&gt;"Sub","",IF(AND(ISNUMBER($G7),$G7&lt;=IF($S7=MesCiclo,InicioCiclo,$S7+MOD(2-WEEKDAY($S7),7))+13),N($X7),0))</f>
        <v/>
      </c>
      <c r="AF7" s="62">
        <f>IF($V7&lt;&gt;"Sub","",IF(AND(ISNUMBER($G7),$G7&lt;=IF($S7=MesCiclo,InicioCiclo,$S7+MOD(2-WEEKDAY($S7),7))+20),N($X7),0))</f>
        <v/>
      </c>
      <c r="AG7" s="62">
        <f>IF($V7&lt;&gt;"Sub","",IF(AND(ISNUMBER($G7),$G7&lt;=IF($S7=MesCiclo,InicioCiclo,$S7+MOD(2-WEEKDAY($S7),7))+27),N($X7),0))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IF(N($W8)=0,"",IF(AND($S8=MesCiclo,1&gt;SemanaActual),"",MIN(1,SUMIFS($AD$5:$AD$1000,$U$5:$U$1000,ROW(),$V$5:$V$1000,"Sub"))))</f>
        <v/>
      </c>
      <c r="J8" s="60">
        <f>IF(N($W8)=0,"",IF(AND($S8=MesCiclo,2&gt;SemanaActual),"",MIN(1,SUMIFS($AE$5:$AE$1000,$U$5:$U$1000,ROW(),$V$5:$V$1000,"Sub"))))</f>
        <v/>
      </c>
      <c r="K8" s="60">
        <f>IF(N($W8)=0,"",IF(AND($S8=MesCiclo,3&gt;SemanaActual),"",MIN(1,SUMIFS($AF$5:$AF$1000,$U$5:$U$1000,ROW(),$V$5:$V$1000,"Sub"))))</f>
        <v/>
      </c>
      <c r="L8" s="60">
        <f>IF(N($W8)=0,"",IF(AND($S8=MesCiclo,4&gt;SemanaActual),"",MIN(1,SUMIFS($AG$5:$AG$1000,$U$5:$U$1000,ROW(),$V$5:$V$1000,"Sub"))))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","")&amp;IF($AR8="","Sin fecha de inicio"&amp;" · ","")&amp;IF($AS8="","Sin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","")&amp;IF(AND($V8="Sub",COUNT($I8:$L8)+SUMPRODUCT((LEN($I8:$L8)&gt;0)*NOT(ISNUMBER($I8:$L8)))&gt;0),"Subactividad: no use las semanas; ponga su % en Peso y su fecha de cumplimiento"&amp;"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IF($V8="","",IF($V8="Sub",IF(ISNUMBER($G8),N($X8),0),IF(ISNUMBER($G8),1,IFERROR(LOOKUP(2,1/($I8:$L8&lt;&gt;""),$I8:$L8),0))))</f>
        <v/>
      </c>
      <c r="Z8" s="62">
        <f>IF($V8="","",IF($V8="Sub",IF(AND(ISNUMBER($G8),$G8&lt;=IF($S8=MesCiclo,InicioCiclo,$S8+MOD(2-WEEKDAY($S8),7))+6),N($X8),0),IF(AND(ISNUMBER($G8),$G8&lt;=IF($S8=MesCiclo,InicioCiclo,$S8+MOD(2-WEEKDAY($S8),7))+6),1,IF(ISNUMBER($I8),$I8,0))))</f>
        <v/>
      </c>
      <c r="AA8" s="62">
        <f>IF($V8="","",IF($V8="Sub",IF(AND(ISNUMBER($G8),$G8&lt;=IF($S8=MesCiclo,InicioCiclo,$S8+MOD(2-WEEKDAY($S8),7))+13),N($X8),0),IF(AND(ISNUMBER($G8),$G8&lt;=IF($S8=MesCiclo,InicioCiclo,$S8+MOD(2-WEEKDAY($S8),7))+13),1,IF(ISNUMBER($J8),$J8,$Z8))))</f>
        <v/>
      </c>
      <c r="AB8" s="62">
        <f>IF($V8="","",IF($V8="Sub",IF(AND(ISNUMBER($G8),$G8&lt;=IF($S8=MesCiclo,InicioCiclo,$S8+MOD(2-WEEKDAY($S8),7))+20),N($X8),0),IF(AND(ISNUMBER($G8),$G8&lt;=IF($S8=MesCiclo,InicioCiclo,$S8+MOD(2-WEEKDAY($S8),7))+20),1,IF(ISNUMBER($K8),$K8,$AA8))))</f>
        <v/>
      </c>
      <c r="AC8" s="62">
        <f>IF($V8="","",IF($V8="Sub",IF(AND(ISNUMBER($G8),$G8&lt;=IF($S8=MesCiclo,InicioCiclo,$S8+MOD(2-WEEKDAY($S8),7))+27),N($X8),0),IF(AND(ISNUMBER($G8),$G8&lt;=IF($S8=MesCiclo,InicioCiclo,$S8+MOD(2-WEEKDAY($S8),7))+27),1,IF(ISNUMBER($L8),$L8,$AB8))))</f>
        <v/>
      </c>
      <c r="AD8" s="62">
        <f>IF($V8&lt;&gt;"Sub","",IF(AND(ISNUMBER($G8),$G8&lt;=IF($S8=MesCiclo,InicioCiclo,$S8+MOD(2-WEEKDAY($S8),7))+6),N($X8),0))</f>
        <v/>
      </c>
      <c r="AE8" s="62">
        <f>IF($V8&lt;&gt;"Sub","",IF(AND(ISNUMBER($G8),$G8&lt;=IF($S8=MesCiclo,InicioCiclo,$S8+MOD(2-WEEKDAY($S8),7))+13),N($X8),0))</f>
        <v/>
      </c>
      <c r="AF8" s="62">
        <f>IF($V8&lt;&gt;"Sub","",IF(AND(ISNUMBER($G8),$G8&lt;=IF($S8=MesCiclo,InicioCiclo,$S8+MOD(2-WEEKDAY($S8),7))+20),N($X8),0))</f>
        <v/>
      </c>
      <c r="AG8" s="62">
        <f>IF($V8&lt;&gt;"Sub","",IF(AND(ISNUMBER($G8),$G8&lt;=IF($S8=MesCiclo,InicioCiclo,$S8+MOD(2-WEEKDAY($S8),7))+27),N($X8),0))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IF(N($W9)=0,"",IF(AND($S9=MesCiclo,1&gt;SemanaActual),"",MIN(1,SUMIFS($AD$5:$AD$1000,$U$5:$U$1000,ROW(),$V$5:$V$1000,"Sub"))))</f>
        <v/>
      </c>
      <c r="J9" s="60">
        <f>IF(N($W9)=0,"",IF(AND($S9=MesCiclo,2&gt;SemanaActual),"",MIN(1,SUMIFS($AE$5:$AE$1000,$U$5:$U$1000,ROW(),$V$5:$V$1000,"Sub"))))</f>
        <v/>
      </c>
      <c r="K9" s="60">
        <f>IF(N($W9)=0,"",IF(AND($S9=MesCiclo,3&gt;SemanaActual),"",MIN(1,SUMIFS($AF$5:$AF$1000,$U$5:$U$1000,ROW(),$V$5:$V$1000,"Sub"))))</f>
        <v/>
      </c>
      <c r="L9" s="60">
        <f>IF(N($W9)=0,"",IF(AND($S9=MesCiclo,4&gt;SemanaActual),"",MIN(1,SUMIFS($AG$5:$AG$1000,$U$5:$U$1000,ROW(),$V$5:$V$1000,"Sub"))))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","")&amp;IF($AR9="","Sin fecha de inicio"&amp;" · ","")&amp;IF($AS9="","Sin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","")&amp;IF(AND($V9="Sub",COUNT($I9:$L9)+SUMPRODUCT((LEN($I9:$L9)&gt;0)*NOT(ISNUMBER($I9:$L9)))&gt;0),"Subactividad: no use las semanas; ponga su % en Peso y su fecha de cumplimiento"&amp;"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IF($V9="","",IF($V9="Sub",IF(ISNUMBER($G9),N($X9),0),IF(ISNUMBER($G9),1,IFERROR(LOOKUP(2,1/($I9:$L9&lt;&gt;""),$I9:$L9),0))))</f>
        <v/>
      </c>
      <c r="Z9" s="62">
        <f>IF($V9="","",IF($V9="Sub",IF(AND(ISNUMBER($G9),$G9&lt;=IF($S9=MesCiclo,InicioCiclo,$S9+MOD(2-WEEKDAY($S9),7))+6),N($X9),0),IF(AND(ISNUMBER($G9),$G9&lt;=IF($S9=MesCiclo,InicioCiclo,$S9+MOD(2-WEEKDAY($S9),7))+6),1,IF(ISNUMBER($I9),$I9,0))))</f>
        <v/>
      </c>
      <c r="AA9" s="62">
        <f>IF($V9="","",IF($V9="Sub",IF(AND(ISNUMBER($G9),$G9&lt;=IF($S9=MesCiclo,InicioCiclo,$S9+MOD(2-WEEKDAY($S9),7))+13),N($X9),0),IF(AND(ISNUMBER($G9),$G9&lt;=IF($S9=MesCiclo,InicioCiclo,$S9+MOD(2-WEEKDAY($S9),7))+13),1,IF(ISNUMBER($J9),$J9,$Z9))))</f>
        <v/>
      </c>
      <c r="AB9" s="62">
        <f>IF($V9="","",IF($V9="Sub",IF(AND(ISNUMBER($G9),$G9&lt;=IF($S9=MesCiclo,InicioCiclo,$S9+MOD(2-WEEKDAY($S9),7))+20),N($X9),0),IF(AND(ISNUMBER($G9),$G9&lt;=IF($S9=MesCiclo,InicioCiclo,$S9+MOD(2-WEEKDAY($S9),7))+20),1,IF(ISNUMBER($K9),$K9,$AA9))))</f>
        <v/>
      </c>
      <c r="AC9" s="62">
        <f>IF($V9="","",IF($V9="Sub",IF(AND(ISNUMBER($G9),$G9&lt;=IF($S9=MesCiclo,InicioCiclo,$S9+MOD(2-WEEKDAY($S9),7))+27),N($X9),0),IF(AND(ISNUMBER($G9),$G9&lt;=IF($S9=MesCiclo,InicioCiclo,$S9+MOD(2-WEEKDAY($S9),7))+27),1,IF(ISNUMBER($L9),$L9,$AB9))))</f>
        <v/>
      </c>
      <c r="AD9" s="62">
        <f>IF($V9&lt;&gt;"Sub","",IF(AND(ISNUMBER($G9),$G9&lt;=IF($S9=MesCiclo,InicioCiclo,$S9+MOD(2-WEEKDAY($S9),7))+6),N($X9),0))</f>
        <v/>
      </c>
      <c r="AE9" s="62">
        <f>IF($V9&lt;&gt;"Sub","",IF(AND(ISNUMBER($G9),$G9&lt;=IF($S9=MesCiclo,InicioCiclo,$S9+MOD(2-WEEKDAY($S9),7))+13),N($X9),0))</f>
        <v/>
      </c>
      <c r="AF9" s="62">
        <f>IF($V9&lt;&gt;"Sub","",IF(AND(ISNUMBER($G9),$G9&lt;=IF($S9=MesCiclo,InicioCiclo,$S9+MOD(2-WEEKDAY($S9),7))+20),N($X9),0))</f>
        <v/>
      </c>
      <c r="AG9" s="62">
        <f>IF($V9&lt;&gt;"Sub","",IF(AND(ISNUMBER($G9),$G9&lt;=IF($S9=MesCiclo,InicioCiclo,$S9+MOD(2-WEEKDAY($S9),7))+27),N($X9),0))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IF(N($W10)=0,"",IF(AND($S10=MesCiclo,1&gt;SemanaActual),"",MIN(1,SUMIFS($AD$5:$AD$1000,$U$5:$U$1000,ROW(),$V$5:$V$1000,"Sub"))))</f>
        <v/>
      </c>
      <c r="J10" s="60">
        <f>IF(N($W10)=0,"",IF(AND($S10=MesCiclo,2&gt;SemanaActual),"",MIN(1,SUMIFS($AE$5:$AE$1000,$U$5:$U$1000,ROW(),$V$5:$V$1000,"Sub"))))</f>
        <v/>
      </c>
      <c r="K10" s="60">
        <f>IF(N($W10)=0,"",IF(AND($S10=MesCiclo,3&gt;SemanaActual),"",MIN(1,SUMIFS($AF$5:$AF$1000,$U$5:$U$1000,ROW(),$V$5:$V$1000,"Sub"))))</f>
        <v/>
      </c>
      <c r="L10" s="60">
        <f>IF(N($W10)=0,"",IF(AND($S10=MesCiclo,4&gt;SemanaActual),"",MIN(1,SUMIFS($AG$5:$AG$1000,$U$5:$U$1000,ROW(),$V$5:$V$1000,"Sub"))))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","")&amp;IF($AR10="","Sin fecha de inicio"&amp;" · ","")&amp;IF($AS10="","Sin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","")&amp;IF(AND($V10="Sub",COUNT($I10:$L10)+SUMPRODUCT((LEN($I10:$L10)&gt;0)*NOT(ISNUMBER($I10:$L10)))&gt;0),"Subactividad: no use las semanas; ponga su % en Peso y su fecha de cumplimiento"&amp;"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IF($V10="","",IF($V10="Sub",IF(ISNUMBER($G10),N($X10),0),IF(ISNUMBER($G10),1,IFERROR(LOOKUP(2,1/($I10:$L10&lt;&gt;""),$I10:$L10),0))))</f>
        <v/>
      </c>
      <c r="Z10" s="62">
        <f>IF($V10="","",IF($V10="Sub",IF(AND(ISNUMBER($G10),$G10&lt;=IF($S10=MesCiclo,InicioCiclo,$S10+MOD(2-WEEKDAY($S10),7))+6),N($X10),0),IF(AND(ISNUMBER($G10),$G10&lt;=IF($S10=MesCiclo,InicioCiclo,$S10+MOD(2-WEEKDAY($S10),7))+6),1,IF(ISNUMBER($I10),$I10,0))))</f>
        <v/>
      </c>
      <c r="AA10" s="62">
        <f>IF($V10="","",IF($V10="Sub",IF(AND(ISNUMBER($G10),$G10&lt;=IF($S10=MesCiclo,InicioCiclo,$S10+MOD(2-WEEKDAY($S10),7))+13),N($X10),0),IF(AND(ISNUMBER($G10),$G10&lt;=IF($S10=MesCiclo,InicioCiclo,$S10+MOD(2-WEEKDAY($S10),7))+13),1,IF(ISNUMBER($J10),$J10,$Z10))))</f>
        <v/>
      </c>
      <c r="AB10" s="62">
        <f>IF($V10="","",IF($V10="Sub",IF(AND(ISNUMBER($G10),$G10&lt;=IF($S10=MesCiclo,InicioCiclo,$S10+MOD(2-WEEKDAY($S10),7))+20),N($X10),0),IF(AND(ISNUMBER($G10),$G10&lt;=IF($S10=MesCiclo,InicioCiclo,$S10+MOD(2-WEEKDAY($S10),7))+20),1,IF(ISNUMBER($K10),$K10,$AA10))))</f>
        <v/>
      </c>
      <c r="AC10" s="62">
        <f>IF($V10="","",IF($V10="Sub",IF(AND(ISNUMBER($G10),$G10&lt;=IF($S10=MesCiclo,InicioCiclo,$S10+MOD(2-WEEKDAY($S10),7))+27),N($X10),0),IF(AND(ISNUMBER($G10),$G10&lt;=IF($S10=MesCiclo,InicioCiclo,$S10+MOD(2-WEEKDAY($S10),7))+27),1,IF(ISNUMBER($L10),$L10,$AB10))))</f>
        <v/>
      </c>
      <c r="AD10" s="62">
        <f>IF($V10&lt;&gt;"Sub","",IF(AND(ISNUMBER($G10),$G10&lt;=IF($S10=MesCiclo,InicioCiclo,$S10+MOD(2-WEEKDAY($S10),7))+6),N($X10),0))</f>
        <v/>
      </c>
      <c r="AE10" s="62">
        <f>IF($V10&lt;&gt;"Sub","",IF(AND(ISNUMBER($G10),$G10&lt;=IF($S10=MesCiclo,InicioCiclo,$S10+MOD(2-WEEKDAY($S10),7))+13),N($X10),0))</f>
        <v/>
      </c>
      <c r="AF10" s="62">
        <f>IF($V10&lt;&gt;"Sub","",IF(AND(ISNUMBER($G10),$G10&lt;=IF($S10=MesCiclo,InicioCiclo,$S10+MOD(2-WEEKDAY($S10),7))+20),N($X10),0))</f>
        <v/>
      </c>
      <c r="AG10" s="62">
        <f>IF($V10&lt;&gt;"Sub","",IF(AND(ISNUMBER($G10),$G10&lt;=IF($S10=MesCiclo,InicioCiclo,$S10+MOD(2-WEEKDAY($S10),7))+27),N($X10),0))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IF(N($W11)=0,"",IF(AND($S11=MesCiclo,1&gt;SemanaActual),"",MIN(1,SUMIFS($AD$5:$AD$1000,$U$5:$U$1000,ROW(),$V$5:$V$1000,"Sub"))))</f>
        <v/>
      </c>
      <c r="J11" s="60">
        <f>IF(N($W11)=0,"",IF(AND($S11=MesCiclo,2&gt;SemanaActual),"",MIN(1,SUMIFS($AE$5:$AE$1000,$U$5:$U$1000,ROW(),$V$5:$V$1000,"Sub"))))</f>
        <v/>
      </c>
      <c r="K11" s="60">
        <f>IF(N($W11)=0,"",IF(AND($S11=MesCiclo,3&gt;SemanaActual),"",MIN(1,SUMIFS($AF$5:$AF$1000,$U$5:$U$1000,ROW(),$V$5:$V$1000,"Sub"))))</f>
        <v/>
      </c>
      <c r="L11" s="60">
        <f>IF(N($W11)=0,"",IF(AND($S11=MesCiclo,4&gt;SemanaActual),"",MIN(1,SUMIFS($AG$5:$AG$1000,$U$5:$U$1000,ROW(),$V$5:$V$1000,"Sub"))))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","")&amp;IF($AR11="","Sin fecha de inicio"&amp;" · ","")&amp;IF($AS11="","Sin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","")&amp;IF(AND($V11="Sub",COUNT($I11:$L11)+SUMPRODUCT((LEN($I11:$L11)&gt;0)*NOT(ISNUMBER($I11:$L11)))&gt;0),"Subactividad: no use las semanas; ponga su % en Peso y su fecha de cumplimiento"&amp;"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IF($V11="","",IF($V11="Sub",IF(ISNUMBER($G11),N($X11),0),IF(ISNUMBER($G11),1,IFERROR(LOOKUP(2,1/($I11:$L11&lt;&gt;""),$I11:$L11),0))))</f>
        <v/>
      </c>
      <c r="Z11" s="62">
        <f>IF($V11="","",IF($V11="Sub",IF(AND(ISNUMBER($G11),$G11&lt;=IF($S11=MesCiclo,InicioCiclo,$S11+MOD(2-WEEKDAY($S11),7))+6),N($X11),0),IF(AND(ISNUMBER($G11),$G11&lt;=IF($S11=MesCiclo,InicioCiclo,$S11+MOD(2-WEEKDAY($S11),7))+6),1,IF(ISNUMBER($I11),$I11,0))))</f>
        <v/>
      </c>
      <c r="AA11" s="62">
        <f>IF($V11="","",IF($V11="Sub",IF(AND(ISNUMBER($G11),$G11&lt;=IF($S11=MesCiclo,InicioCiclo,$S11+MOD(2-WEEKDAY($S11),7))+13),N($X11),0),IF(AND(ISNUMBER($G11),$G11&lt;=IF($S11=MesCiclo,InicioCiclo,$S11+MOD(2-WEEKDAY($S11),7))+13),1,IF(ISNUMBER($J11),$J11,$Z11))))</f>
        <v/>
      </c>
      <c r="AB11" s="62">
        <f>IF($V11="","",IF($V11="Sub",IF(AND(ISNUMBER($G11),$G11&lt;=IF($S11=MesCiclo,InicioCiclo,$S11+MOD(2-WEEKDAY($S11),7))+20),N($X11),0),IF(AND(ISNUMBER($G11),$G11&lt;=IF($S11=MesCiclo,InicioCiclo,$S11+MOD(2-WEEKDAY($S11),7))+20),1,IF(ISNUMBER($K11),$K11,$AA11))))</f>
        <v/>
      </c>
      <c r="AC11" s="62">
        <f>IF($V11="","",IF($V11="Sub",IF(AND(ISNUMBER($G11),$G11&lt;=IF($S11=MesCiclo,InicioCiclo,$S11+MOD(2-WEEKDAY($S11),7))+27),N($X11),0),IF(AND(ISNUMBER($G11),$G11&lt;=IF($S11=MesCiclo,InicioCiclo,$S11+MOD(2-WEEKDAY($S11),7))+27),1,IF(ISNUMBER($L11),$L11,$AB11))))</f>
        <v/>
      </c>
      <c r="AD11" s="62">
        <f>IF($V11&lt;&gt;"Sub","",IF(AND(ISNUMBER($G11),$G11&lt;=IF($S11=MesCiclo,InicioCiclo,$S11+MOD(2-WEEKDAY($S11),7))+6),N($X11),0))</f>
        <v/>
      </c>
      <c r="AE11" s="62">
        <f>IF($V11&lt;&gt;"Sub","",IF(AND(ISNUMBER($G11),$G11&lt;=IF($S11=MesCiclo,InicioCiclo,$S11+MOD(2-WEEKDAY($S11),7))+13),N($X11),0))</f>
        <v/>
      </c>
      <c r="AF11" s="62">
        <f>IF($V11&lt;&gt;"Sub","",IF(AND(ISNUMBER($G11),$G11&lt;=IF($S11=MesCiclo,InicioCiclo,$S11+MOD(2-WEEKDAY($S11),7))+20),N($X11),0))</f>
        <v/>
      </c>
      <c r="AG11" s="62">
        <f>IF($V11&lt;&gt;"Sub","",IF(AND(ISNUMBER($G11),$G11&lt;=IF($S11=MesCiclo,InicioCiclo,$S11+MOD(2-WEEKDAY($S11),7))+27),N($X11),0))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IF(N($W12)=0,"",IF(AND($S12=MesCiclo,1&gt;SemanaActual),"",MIN(1,SUMIFS($AD$5:$AD$1000,$U$5:$U$1000,ROW(),$V$5:$V$1000,"Sub"))))</f>
        <v/>
      </c>
      <c r="J12" s="60">
        <f>IF(N($W12)=0,"",IF(AND($S12=MesCiclo,2&gt;SemanaActual),"",MIN(1,SUMIFS($AE$5:$AE$1000,$U$5:$U$1000,ROW(),$V$5:$V$1000,"Sub"))))</f>
        <v/>
      </c>
      <c r="K12" s="60">
        <f>IF(N($W12)=0,"",IF(AND($S12=MesCiclo,3&gt;SemanaActual),"",MIN(1,SUMIFS($AF$5:$AF$1000,$U$5:$U$1000,ROW(),$V$5:$V$1000,"Sub"))))</f>
        <v/>
      </c>
      <c r="L12" s="60">
        <f>IF(N($W12)=0,"",IF(AND($S12=MesCiclo,4&gt;SemanaActual),"",MIN(1,SUMIFS($AG$5:$AG$1000,$U$5:$U$1000,ROW(),$V$5:$V$1000,"Sub"))))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","")&amp;IF($AR12="","Sin fecha de inicio"&amp;" · ","")&amp;IF($AS12="","Sin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","")&amp;IF(AND($V12="Sub",COUNT($I12:$L12)+SUMPRODUCT((LEN($I12:$L12)&gt;0)*NOT(ISNUMBER($I12:$L12)))&gt;0),"Subactividad: no use las semanas; ponga su % en Peso y su fecha de cumplimiento"&amp;"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IF($V12="","",IF($V12="Sub",IF(ISNUMBER($G12),N($X12),0),IF(ISNUMBER($G12),1,IFERROR(LOOKUP(2,1/($I12:$L12&lt;&gt;""),$I12:$L12),0))))</f>
        <v/>
      </c>
      <c r="Z12" s="62">
        <f>IF($V12="","",IF($V12="Sub",IF(AND(ISNUMBER($G12),$G12&lt;=IF($S12=MesCiclo,InicioCiclo,$S12+MOD(2-WEEKDAY($S12),7))+6),N($X12),0),IF(AND(ISNUMBER($G12),$G12&lt;=IF($S12=MesCiclo,InicioCiclo,$S12+MOD(2-WEEKDAY($S12),7))+6),1,IF(ISNUMBER($I12),$I12,0))))</f>
        <v/>
      </c>
      <c r="AA12" s="62">
        <f>IF($V12="","",IF($V12="Sub",IF(AND(ISNUMBER($G12),$G12&lt;=IF($S12=MesCiclo,InicioCiclo,$S12+MOD(2-WEEKDAY($S12),7))+13),N($X12),0),IF(AND(ISNUMBER($G12),$G12&lt;=IF($S12=MesCiclo,InicioCiclo,$S12+MOD(2-WEEKDAY($S12),7))+13),1,IF(ISNUMBER($J12),$J12,$Z12))))</f>
        <v/>
      </c>
      <c r="AB12" s="62">
        <f>IF($V12="","",IF($V12="Sub",IF(AND(ISNUMBER($G12),$G12&lt;=IF($S12=MesCiclo,InicioCiclo,$S12+MOD(2-WEEKDAY($S12),7))+20),N($X12),0),IF(AND(ISNUMBER($G12),$G12&lt;=IF($S12=MesCiclo,InicioCiclo,$S12+MOD(2-WEEKDAY($S12),7))+20),1,IF(ISNUMBER($K12),$K12,$AA12))))</f>
        <v/>
      </c>
      <c r="AC12" s="62">
        <f>IF($V12="","",IF($V12="Sub",IF(AND(ISNUMBER($G12),$G12&lt;=IF($S12=MesCiclo,InicioCiclo,$S12+MOD(2-WEEKDAY($S12),7))+27),N($X12),0),IF(AND(ISNUMBER($G12),$G12&lt;=IF($S12=MesCiclo,InicioCiclo,$S12+MOD(2-WEEKDAY($S12),7))+27),1,IF(ISNUMBER($L12),$L12,$AB12))))</f>
        <v/>
      </c>
      <c r="AD12" s="62">
        <f>IF($V12&lt;&gt;"Sub","",IF(AND(ISNUMBER($G12),$G12&lt;=IF($S12=MesCiclo,InicioCiclo,$S12+MOD(2-WEEKDAY($S12),7))+6),N($X12),0))</f>
        <v/>
      </c>
      <c r="AE12" s="62">
        <f>IF($V12&lt;&gt;"Sub","",IF(AND(ISNUMBER($G12),$G12&lt;=IF($S12=MesCiclo,InicioCiclo,$S12+MOD(2-WEEKDAY($S12),7))+13),N($X12),0))</f>
        <v/>
      </c>
      <c r="AF12" s="62">
        <f>IF($V12&lt;&gt;"Sub","",IF(AND(ISNUMBER($G12),$G12&lt;=IF($S12=MesCiclo,InicioCiclo,$S12+MOD(2-WEEKDAY($S12),7))+20),N($X12),0))</f>
        <v/>
      </c>
      <c r="AG12" s="62">
        <f>IF($V12&lt;&gt;"Sub","",IF(AND(ISNUMBER($G12),$G12&lt;=IF($S12=MesCiclo,InicioCiclo,$S12+MOD(2-WEEKDAY($S12),7))+27),N($X12),0))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IF(N($W13)=0,"",IF(AND($S13=MesCiclo,1&gt;SemanaActual),"",MIN(1,SUMIFS($AD$5:$AD$1000,$U$5:$U$1000,ROW(),$V$5:$V$1000,"Sub"))))</f>
        <v/>
      </c>
      <c r="J13" s="60">
        <f>IF(N($W13)=0,"",IF(AND($S13=MesCiclo,2&gt;SemanaActual),"",MIN(1,SUMIFS($AE$5:$AE$1000,$U$5:$U$1000,ROW(),$V$5:$V$1000,"Sub"))))</f>
        <v/>
      </c>
      <c r="K13" s="60">
        <f>IF(N($W13)=0,"",IF(AND($S13=MesCiclo,3&gt;SemanaActual),"",MIN(1,SUMIFS($AF$5:$AF$1000,$U$5:$U$1000,ROW(),$V$5:$V$1000,"Sub"))))</f>
        <v/>
      </c>
      <c r="L13" s="60">
        <f>IF(N($W13)=0,"",IF(AND($S13=MesCiclo,4&gt;SemanaActual),"",MIN(1,SUMIFS($AG$5:$AG$1000,$U$5:$U$1000,ROW(),$V$5:$V$1000,"Sub"))))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","")&amp;IF($AR13="","Sin fecha de inicio"&amp;" · ","")&amp;IF($AS13="","Sin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","")&amp;IF(AND($V13="Sub",COUNT($I13:$L13)+SUMPRODUCT((LEN($I13:$L13)&gt;0)*NOT(ISNUMBER($I13:$L13)))&gt;0),"Subactividad: no use las semanas; ponga su % en Peso y su fecha de cumplimiento"&amp;"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IF($V13="","",IF($V13="Sub",IF(ISNUMBER($G13),N($X13),0),IF(ISNUMBER($G13),1,IFERROR(LOOKUP(2,1/($I13:$L13&lt;&gt;""),$I13:$L13),0))))</f>
        <v/>
      </c>
      <c r="Z13" s="62">
        <f>IF($V13="","",IF($V13="Sub",IF(AND(ISNUMBER($G13),$G13&lt;=IF($S13=MesCiclo,InicioCiclo,$S13+MOD(2-WEEKDAY($S13),7))+6),N($X13),0),IF(AND(ISNUMBER($G13),$G13&lt;=IF($S13=MesCiclo,InicioCiclo,$S13+MOD(2-WEEKDAY($S13),7))+6),1,IF(ISNUMBER($I13),$I13,0))))</f>
        <v/>
      </c>
      <c r="AA13" s="62">
        <f>IF($V13="","",IF($V13="Sub",IF(AND(ISNUMBER($G13),$G13&lt;=IF($S13=MesCiclo,InicioCiclo,$S13+MOD(2-WEEKDAY($S13),7))+13),N($X13),0),IF(AND(ISNUMBER($G13),$G13&lt;=IF($S13=MesCiclo,InicioCiclo,$S13+MOD(2-WEEKDAY($S13),7))+13),1,IF(ISNUMBER($J13),$J13,$Z13))))</f>
        <v/>
      </c>
      <c r="AB13" s="62">
        <f>IF($V13="","",IF($V13="Sub",IF(AND(ISNUMBER($G13),$G13&lt;=IF($S13=MesCiclo,InicioCiclo,$S13+MOD(2-WEEKDAY($S13),7))+20),N($X13),0),IF(AND(ISNUMBER($G13),$G13&lt;=IF($S13=MesCiclo,InicioCiclo,$S13+MOD(2-WEEKDAY($S13),7))+20),1,IF(ISNUMBER($K13),$K13,$AA13))))</f>
        <v/>
      </c>
      <c r="AC13" s="62">
        <f>IF($V13="","",IF($V13="Sub",IF(AND(ISNUMBER($G13),$G13&lt;=IF($S13=MesCiclo,InicioCiclo,$S13+MOD(2-WEEKDAY($S13),7))+27),N($X13),0),IF(AND(ISNUMBER($G13),$G13&lt;=IF($S13=MesCiclo,InicioCiclo,$S13+MOD(2-WEEKDAY($S13),7))+27),1,IF(ISNUMBER($L13),$L13,$AB13))))</f>
        <v/>
      </c>
      <c r="AD13" s="62">
        <f>IF($V13&lt;&gt;"Sub","",IF(AND(ISNUMBER($G13),$G13&lt;=IF($S13=MesCiclo,InicioCiclo,$S13+MOD(2-WEEKDAY($S13),7))+6),N($X13),0))</f>
        <v/>
      </c>
      <c r="AE13" s="62">
        <f>IF($V13&lt;&gt;"Sub","",IF(AND(ISNUMBER($G13),$G13&lt;=IF($S13=MesCiclo,InicioCiclo,$S13+MOD(2-WEEKDAY($S13),7))+13),N($X13),0))</f>
        <v/>
      </c>
      <c r="AF13" s="62">
        <f>IF($V13&lt;&gt;"Sub","",IF(AND(ISNUMBER($G13),$G13&lt;=IF($S13=MesCiclo,InicioCiclo,$S13+MOD(2-WEEKDAY($S13),7))+20),N($X13),0))</f>
        <v/>
      </c>
      <c r="AG13" s="62">
        <f>IF($V13&lt;&gt;"Sub","",IF(AND(ISNUMBER($G13),$G13&lt;=IF($S13=MesCiclo,InicioCiclo,$S13+MOD(2-WEEKDAY($S13),7))+27),N($X13),0))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IF(N($W14)=0,"",IF(AND($S14=MesCiclo,1&gt;SemanaActual),"",MIN(1,SUMIFS($AD$5:$AD$1000,$U$5:$U$1000,ROW(),$V$5:$V$1000,"Sub"))))</f>
        <v/>
      </c>
      <c r="J14" s="60">
        <f>IF(N($W14)=0,"",IF(AND($S14=MesCiclo,2&gt;SemanaActual),"",MIN(1,SUMIFS($AE$5:$AE$1000,$U$5:$U$1000,ROW(),$V$5:$V$1000,"Sub"))))</f>
        <v/>
      </c>
      <c r="K14" s="60">
        <f>IF(N($W14)=0,"",IF(AND($S14=MesCiclo,3&gt;SemanaActual),"",MIN(1,SUMIFS($AF$5:$AF$1000,$U$5:$U$1000,ROW(),$V$5:$V$1000,"Sub"))))</f>
        <v/>
      </c>
      <c r="L14" s="60">
        <f>IF(N($W14)=0,"",IF(AND($S14=MesCiclo,4&gt;SemanaActual),"",MIN(1,SUMIFS($AG$5:$AG$1000,$U$5:$U$1000,ROW(),$V$5:$V$1000,"Sub"))))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","")&amp;IF($AR14="","Sin fecha de inicio"&amp;" · ","")&amp;IF($AS14="","Sin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","")&amp;IF(AND($V14="Sub",COUNT($I14:$L14)+SUMPRODUCT((LEN($I14:$L14)&gt;0)*NOT(ISNUMBER($I14:$L14)))&gt;0),"Subactividad: no use las semanas; ponga su % en Peso y su fecha de cumplimiento"&amp;"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IF($V14="","",IF($V14="Sub",IF(ISNUMBER($G14),N($X14),0),IF(ISNUMBER($G14),1,IFERROR(LOOKUP(2,1/($I14:$L14&lt;&gt;""),$I14:$L14),0))))</f>
        <v/>
      </c>
      <c r="Z14" s="62">
        <f>IF($V14="","",IF($V14="Sub",IF(AND(ISNUMBER($G14),$G14&lt;=IF($S14=MesCiclo,InicioCiclo,$S14+MOD(2-WEEKDAY($S14),7))+6),N($X14),0),IF(AND(ISNUMBER($G14),$G14&lt;=IF($S14=MesCiclo,InicioCiclo,$S14+MOD(2-WEEKDAY($S14),7))+6),1,IF(ISNUMBER($I14),$I14,0))))</f>
        <v/>
      </c>
      <c r="AA14" s="62">
        <f>IF($V14="","",IF($V14="Sub",IF(AND(ISNUMBER($G14),$G14&lt;=IF($S14=MesCiclo,InicioCiclo,$S14+MOD(2-WEEKDAY($S14),7))+13),N($X14),0),IF(AND(ISNUMBER($G14),$G14&lt;=IF($S14=MesCiclo,InicioCiclo,$S14+MOD(2-WEEKDAY($S14),7))+13),1,IF(ISNUMBER($J14),$J14,$Z14))))</f>
        <v/>
      </c>
      <c r="AB14" s="62">
        <f>IF($V14="","",IF($V14="Sub",IF(AND(ISNUMBER($G14),$G14&lt;=IF($S14=MesCiclo,InicioCiclo,$S14+MOD(2-WEEKDAY($S14),7))+20),N($X14),0),IF(AND(ISNUMBER($G14),$G14&lt;=IF($S14=MesCiclo,InicioCiclo,$S14+MOD(2-WEEKDAY($S14),7))+20),1,IF(ISNUMBER($K14),$K14,$AA14))))</f>
        <v/>
      </c>
      <c r="AC14" s="62">
        <f>IF($V14="","",IF($V14="Sub",IF(AND(ISNUMBER($G14),$G14&lt;=IF($S14=MesCiclo,InicioCiclo,$S14+MOD(2-WEEKDAY($S14),7))+27),N($X14),0),IF(AND(ISNUMBER($G14),$G14&lt;=IF($S14=MesCiclo,InicioCiclo,$S14+MOD(2-WEEKDAY($S14),7))+27),1,IF(ISNUMBER($L14),$L14,$AB14))))</f>
        <v/>
      </c>
      <c r="AD14" s="62">
        <f>IF($V14&lt;&gt;"Sub","",IF(AND(ISNUMBER($G14),$G14&lt;=IF($S14=MesCiclo,InicioCiclo,$S14+MOD(2-WEEKDAY($S14),7))+6),N($X14),0))</f>
        <v/>
      </c>
      <c r="AE14" s="62">
        <f>IF($V14&lt;&gt;"Sub","",IF(AND(ISNUMBER($G14),$G14&lt;=IF($S14=MesCiclo,InicioCiclo,$S14+MOD(2-WEEKDAY($S14),7))+13),N($X14),0))</f>
        <v/>
      </c>
      <c r="AF14" s="62">
        <f>IF($V14&lt;&gt;"Sub","",IF(AND(ISNUMBER($G14),$G14&lt;=IF($S14=MesCiclo,InicioCiclo,$S14+MOD(2-WEEKDAY($S14),7))+20),N($X14),0))</f>
        <v/>
      </c>
      <c r="AG14" s="62">
        <f>IF($V14&lt;&gt;"Sub","",IF(AND(ISNUMBER($G14),$G14&lt;=IF($S14=MesCiclo,InicioCiclo,$S14+MOD(2-WEEKDAY($S14),7))+27),N($X14),0))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IF(N($W15)=0,"",IF(AND($S15=MesCiclo,1&gt;SemanaActual),"",MIN(1,SUMIFS($AD$5:$AD$1000,$U$5:$U$1000,ROW(),$V$5:$V$1000,"Sub"))))</f>
        <v/>
      </c>
      <c r="J15" s="60">
        <f>IF(N($W15)=0,"",IF(AND($S15=MesCiclo,2&gt;SemanaActual),"",MIN(1,SUMIFS($AE$5:$AE$1000,$U$5:$U$1000,ROW(),$V$5:$V$1000,"Sub"))))</f>
        <v/>
      </c>
      <c r="K15" s="60">
        <f>IF(N($W15)=0,"",IF(AND($S15=MesCiclo,3&gt;SemanaActual),"",MIN(1,SUMIFS($AF$5:$AF$1000,$U$5:$U$1000,ROW(),$V$5:$V$1000,"Sub"))))</f>
        <v/>
      </c>
      <c r="L15" s="60">
        <f>IF(N($W15)=0,"",IF(AND($S15=MesCiclo,4&gt;SemanaActual),"",MIN(1,SUMIFS($AG$5:$AG$1000,$U$5:$U$1000,ROW(),$V$5:$V$1000,"Sub"))))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","")&amp;IF($AR15="","Sin fecha de inicio"&amp;" · ","")&amp;IF($AS15="","Sin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","")&amp;IF(AND($V15="Sub",COUNT($I15:$L15)+SUMPRODUCT((LEN($I15:$L15)&gt;0)*NOT(ISNUMBER($I15:$L15)))&gt;0),"Subactividad: no use las semanas; ponga su % en Peso y su fecha de cumplimiento"&amp;"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IF($V15="","",IF($V15="Sub",IF(ISNUMBER($G15),N($X15),0),IF(ISNUMBER($G15),1,IFERROR(LOOKUP(2,1/($I15:$L15&lt;&gt;""),$I15:$L15),0))))</f>
        <v/>
      </c>
      <c r="Z15" s="62">
        <f>IF($V15="","",IF($V15="Sub",IF(AND(ISNUMBER($G15),$G15&lt;=IF($S15=MesCiclo,InicioCiclo,$S15+MOD(2-WEEKDAY($S15),7))+6),N($X15),0),IF(AND(ISNUMBER($G15),$G15&lt;=IF($S15=MesCiclo,InicioCiclo,$S15+MOD(2-WEEKDAY($S15),7))+6),1,IF(ISNUMBER($I15),$I15,0))))</f>
        <v/>
      </c>
      <c r="AA15" s="62">
        <f>IF($V15="","",IF($V15="Sub",IF(AND(ISNUMBER($G15),$G15&lt;=IF($S15=MesCiclo,InicioCiclo,$S15+MOD(2-WEEKDAY($S15),7))+13),N($X15),0),IF(AND(ISNUMBER($G15),$G15&lt;=IF($S15=MesCiclo,InicioCiclo,$S15+MOD(2-WEEKDAY($S15),7))+13),1,IF(ISNUMBER($J15),$J15,$Z15))))</f>
        <v/>
      </c>
      <c r="AB15" s="62">
        <f>IF($V15="","",IF($V15="Sub",IF(AND(ISNUMBER($G15),$G15&lt;=IF($S15=MesCiclo,InicioCiclo,$S15+MOD(2-WEEKDAY($S15),7))+20),N($X15),0),IF(AND(ISNUMBER($G15),$G15&lt;=IF($S15=MesCiclo,InicioCiclo,$S15+MOD(2-WEEKDAY($S15),7))+20),1,IF(ISNUMBER($K15),$K15,$AA15))))</f>
        <v/>
      </c>
      <c r="AC15" s="62">
        <f>IF($V15="","",IF($V15="Sub",IF(AND(ISNUMBER($G15),$G15&lt;=IF($S15=MesCiclo,InicioCiclo,$S15+MOD(2-WEEKDAY($S15),7))+27),N($X15),0),IF(AND(ISNUMBER($G15),$G15&lt;=IF($S15=MesCiclo,InicioCiclo,$S15+MOD(2-WEEKDAY($S15),7))+27),1,IF(ISNUMBER($L15),$L15,$AB15))))</f>
        <v/>
      </c>
      <c r="AD15" s="62">
        <f>IF($V15&lt;&gt;"Sub","",IF(AND(ISNUMBER($G15),$G15&lt;=IF($S15=MesCiclo,InicioCiclo,$S15+MOD(2-WEEKDAY($S15),7))+6),N($X15),0))</f>
        <v/>
      </c>
      <c r="AE15" s="62">
        <f>IF($V15&lt;&gt;"Sub","",IF(AND(ISNUMBER($G15),$G15&lt;=IF($S15=MesCiclo,InicioCiclo,$S15+MOD(2-WEEKDAY($S15),7))+13),N($X15),0))</f>
        <v/>
      </c>
      <c r="AF15" s="62">
        <f>IF($V15&lt;&gt;"Sub","",IF(AND(ISNUMBER($G15),$G15&lt;=IF($S15=MesCiclo,InicioCiclo,$S15+MOD(2-WEEKDAY($S15),7))+20),N($X15),0))</f>
        <v/>
      </c>
      <c r="AG15" s="62">
        <f>IF($V15&lt;&gt;"Sub","",IF(AND(ISNUMBER($G15),$G15&lt;=IF($S15=MesCiclo,InicioCiclo,$S15+MOD(2-WEEKDAY($S15),7))+27),N($X15),0))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IF(N($W16)=0,"",IF(AND($S16=MesCiclo,1&gt;SemanaActual),"",MIN(1,SUMIFS($AD$5:$AD$1000,$U$5:$U$1000,ROW(),$V$5:$V$1000,"Sub"))))</f>
        <v/>
      </c>
      <c r="J16" s="60">
        <f>IF(N($W16)=0,"",IF(AND($S16=MesCiclo,2&gt;SemanaActual),"",MIN(1,SUMIFS($AE$5:$AE$1000,$U$5:$U$1000,ROW(),$V$5:$V$1000,"Sub"))))</f>
        <v/>
      </c>
      <c r="K16" s="60">
        <f>IF(N($W16)=0,"",IF(AND($S16=MesCiclo,3&gt;SemanaActual),"",MIN(1,SUMIFS($AF$5:$AF$1000,$U$5:$U$1000,ROW(),$V$5:$V$1000,"Sub"))))</f>
        <v/>
      </c>
      <c r="L16" s="60">
        <f>IF(N($W16)=0,"",IF(AND($S16=MesCiclo,4&gt;SemanaActual),"",MIN(1,SUMIFS($AG$5:$AG$1000,$U$5:$U$1000,ROW(),$V$5:$V$1000,"Sub"))))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","")&amp;IF($AR16="","Sin fecha de inicio"&amp;" · ","")&amp;IF($AS16="","Sin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","")&amp;IF(AND($V16="Sub",COUNT($I16:$L16)+SUMPRODUCT((LEN($I16:$L16)&gt;0)*NOT(ISNUMBER($I16:$L16)))&gt;0),"Subactividad: no use las semanas; ponga su % en Peso y su fecha de cumplimiento"&amp;"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IF($V16="","",IF($V16="Sub",IF(ISNUMBER($G16),N($X16),0),IF(ISNUMBER($G16),1,IFERROR(LOOKUP(2,1/($I16:$L16&lt;&gt;""),$I16:$L16),0))))</f>
        <v/>
      </c>
      <c r="Z16" s="62">
        <f>IF($V16="","",IF($V16="Sub",IF(AND(ISNUMBER($G16),$G16&lt;=IF($S16=MesCiclo,InicioCiclo,$S16+MOD(2-WEEKDAY($S16),7))+6),N($X16),0),IF(AND(ISNUMBER($G16),$G16&lt;=IF($S16=MesCiclo,InicioCiclo,$S16+MOD(2-WEEKDAY($S16),7))+6),1,IF(ISNUMBER($I16),$I16,0))))</f>
        <v/>
      </c>
      <c r="AA16" s="62">
        <f>IF($V16="","",IF($V16="Sub",IF(AND(ISNUMBER($G16),$G16&lt;=IF($S16=MesCiclo,InicioCiclo,$S16+MOD(2-WEEKDAY($S16),7))+13),N($X16),0),IF(AND(ISNUMBER($G16),$G16&lt;=IF($S16=MesCiclo,InicioCiclo,$S16+MOD(2-WEEKDAY($S16),7))+13),1,IF(ISNUMBER($J16),$J16,$Z16))))</f>
        <v/>
      </c>
      <c r="AB16" s="62">
        <f>IF($V16="","",IF($V16="Sub",IF(AND(ISNUMBER($G16),$G16&lt;=IF($S16=MesCiclo,InicioCiclo,$S16+MOD(2-WEEKDAY($S16),7))+20),N($X16),0),IF(AND(ISNUMBER($G16),$G16&lt;=IF($S16=MesCiclo,InicioCiclo,$S16+MOD(2-WEEKDAY($S16),7))+20),1,IF(ISNUMBER($K16),$K16,$AA16))))</f>
        <v/>
      </c>
      <c r="AC16" s="62">
        <f>IF($V16="","",IF($V16="Sub",IF(AND(ISNUMBER($G16),$G16&lt;=IF($S16=MesCiclo,InicioCiclo,$S16+MOD(2-WEEKDAY($S16),7))+27),N($X16),0),IF(AND(ISNUMBER($G16),$G16&lt;=IF($S16=MesCiclo,InicioCiclo,$S16+MOD(2-WEEKDAY($S16),7))+27),1,IF(ISNUMBER($L16),$L16,$AB16))))</f>
        <v/>
      </c>
      <c r="AD16" s="62">
        <f>IF($V16&lt;&gt;"Sub","",IF(AND(ISNUMBER($G16),$G16&lt;=IF($S16=MesCiclo,InicioCiclo,$S16+MOD(2-WEEKDAY($S16),7))+6),N($X16),0))</f>
        <v/>
      </c>
      <c r="AE16" s="62">
        <f>IF($V16&lt;&gt;"Sub","",IF(AND(ISNUMBER($G16),$G16&lt;=IF($S16=MesCiclo,InicioCiclo,$S16+MOD(2-WEEKDAY($S16),7))+13),N($X16),0))</f>
        <v/>
      </c>
      <c r="AF16" s="62">
        <f>IF($V16&lt;&gt;"Sub","",IF(AND(ISNUMBER($G16),$G16&lt;=IF($S16=MesCiclo,InicioCiclo,$S16+MOD(2-WEEKDAY($S16),7))+20),N($X16),0))</f>
        <v/>
      </c>
      <c r="AG16" s="62">
        <f>IF($V16&lt;&gt;"Sub","",IF(AND(ISNUMBER($G16),$G16&lt;=IF($S16=MesCiclo,InicioCiclo,$S16+MOD(2-WEEKDAY($S16),7))+27),N($X16),0))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IF(N($W17)=0,"",IF(AND($S17=MesCiclo,1&gt;SemanaActual),"",MIN(1,SUMIFS($AD$5:$AD$1000,$U$5:$U$1000,ROW(),$V$5:$V$1000,"Sub"))))</f>
        <v/>
      </c>
      <c r="J17" s="60">
        <f>IF(N($W17)=0,"",IF(AND($S17=MesCiclo,2&gt;SemanaActual),"",MIN(1,SUMIFS($AE$5:$AE$1000,$U$5:$U$1000,ROW(),$V$5:$V$1000,"Sub"))))</f>
        <v/>
      </c>
      <c r="K17" s="60">
        <f>IF(N($W17)=0,"",IF(AND($S17=MesCiclo,3&gt;SemanaActual),"",MIN(1,SUMIFS($AF$5:$AF$1000,$U$5:$U$1000,ROW(),$V$5:$V$1000,"Sub"))))</f>
        <v/>
      </c>
      <c r="L17" s="60">
        <f>IF(N($W17)=0,"",IF(AND($S17=MesCiclo,4&gt;SemanaActual),"",MIN(1,SUMIFS($AG$5:$AG$1000,$U$5:$U$1000,ROW(),$V$5:$V$1000,"Sub"))))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","")&amp;IF($AR17="","Sin fecha de inicio"&amp;" · ","")&amp;IF($AS17="","Sin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","")&amp;IF(AND($V17="Sub",COUNT($I17:$L17)+SUMPRODUCT((LEN($I17:$L17)&gt;0)*NOT(ISNUMBER($I17:$L17)))&gt;0),"Subactividad: no use las semanas; ponga su % en Peso y su fecha de cumplimiento"&amp;"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IF($V17="","",IF($V17="Sub",IF(ISNUMBER($G17),N($X17),0),IF(ISNUMBER($G17),1,IFERROR(LOOKUP(2,1/($I17:$L17&lt;&gt;""),$I17:$L17),0))))</f>
        <v/>
      </c>
      <c r="Z17" s="62">
        <f>IF($V17="","",IF($V17="Sub",IF(AND(ISNUMBER($G17),$G17&lt;=IF($S17=MesCiclo,InicioCiclo,$S17+MOD(2-WEEKDAY($S17),7))+6),N($X17),0),IF(AND(ISNUMBER($G17),$G17&lt;=IF($S17=MesCiclo,InicioCiclo,$S17+MOD(2-WEEKDAY($S17),7))+6),1,IF(ISNUMBER($I17),$I17,0))))</f>
        <v/>
      </c>
      <c r="AA17" s="62">
        <f>IF($V17="","",IF($V17="Sub",IF(AND(ISNUMBER($G17),$G17&lt;=IF($S17=MesCiclo,InicioCiclo,$S17+MOD(2-WEEKDAY($S17),7))+13),N($X17),0),IF(AND(ISNUMBER($G17),$G17&lt;=IF($S17=MesCiclo,InicioCiclo,$S17+MOD(2-WEEKDAY($S17),7))+13),1,IF(ISNUMBER($J17),$J17,$Z17))))</f>
        <v/>
      </c>
      <c r="AB17" s="62">
        <f>IF($V17="","",IF($V17="Sub",IF(AND(ISNUMBER($G17),$G17&lt;=IF($S17=MesCiclo,InicioCiclo,$S17+MOD(2-WEEKDAY($S17),7))+20),N($X17),0),IF(AND(ISNUMBER($G17),$G17&lt;=IF($S17=MesCiclo,InicioCiclo,$S17+MOD(2-WEEKDAY($S17),7))+20),1,IF(ISNUMBER($K17),$K17,$AA17))))</f>
        <v/>
      </c>
      <c r="AC17" s="62">
        <f>IF($V17="","",IF($V17="Sub",IF(AND(ISNUMBER($G17),$G17&lt;=IF($S17=MesCiclo,InicioCiclo,$S17+MOD(2-WEEKDAY($S17),7))+27),N($X17),0),IF(AND(ISNUMBER($G17),$G17&lt;=IF($S17=MesCiclo,InicioCiclo,$S17+MOD(2-WEEKDAY($S17),7))+27),1,IF(ISNUMBER($L17),$L17,$AB17))))</f>
        <v/>
      </c>
      <c r="AD17" s="62">
        <f>IF($V17&lt;&gt;"Sub","",IF(AND(ISNUMBER($G17),$G17&lt;=IF($S17=MesCiclo,InicioCiclo,$S17+MOD(2-WEEKDAY($S17),7))+6),N($X17),0))</f>
        <v/>
      </c>
      <c r="AE17" s="62">
        <f>IF($V17&lt;&gt;"Sub","",IF(AND(ISNUMBER($G17),$G17&lt;=IF($S17=MesCiclo,InicioCiclo,$S17+MOD(2-WEEKDAY($S17),7))+13),N($X17),0))</f>
        <v/>
      </c>
      <c r="AF17" s="62">
        <f>IF($V17&lt;&gt;"Sub","",IF(AND(ISNUMBER($G17),$G17&lt;=IF($S17=MesCiclo,InicioCiclo,$S17+MOD(2-WEEKDAY($S17),7))+20),N($X17),0))</f>
        <v/>
      </c>
      <c r="AG17" s="62">
        <f>IF($V17&lt;&gt;"Sub","",IF(AND(ISNUMBER($G17),$G17&lt;=IF($S17=MesCiclo,InicioCiclo,$S17+MOD(2-WEEKDAY($S17),7))+27),N($X17),0))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IF(N($W18)=0,"",IF(AND($S18=MesCiclo,1&gt;SemanaActual),"",MIN(1,SUMIFS($AD$5:$AD$1000,$U$5:$U$1000,ROW(),$V$5:$V$1000,"Sub"))))</f>
        <v/>
      </c>
      <c r="J18" s="60">
        <f>IF(N($W18)=0,"",IF(AND($S18=MesCiclo,2&gt;SemanaActual),"",MIN(1,SUMIFS($AE$5:$AE$1000,$U$5:$U$1000,ROW(),$V$5:$V$1000,"Sub"))))</f>
        <v/>
      </c>
      <c r="K18" s="60">
        <f>IF(N($W18)=0,"",IF(AND($S18=MesCiclo,3&gt;SemanaActual),"",MIN(1,SUMIFS($AF$5:$AF$1000,$U$5:$U$1000,ROW(),$V$5:$V$1000,"Sub"))))</f>
        <v/>
      </c>
      <c r="L18" s="60">
        <f>IF(N($W18)=0,"",IF(AND($S18=MesCiclo,4&gt;SemanaActual),"",MIN(1,SUMIFS($AG$5:$AG$1000,$U$5:$U$1000,ROW(),$V$5:$V$1000,"Sub"))))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","")&amp;IF($AR18="","Sin fecha de inicio"&amp;" · ","")&amp;IF($AS18="","Sin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","")&amp;IF(AND($V18="Sub",COUNT($I18:$L18)+SUMPRODUCT((LEN($I18:$L18)&gt;0)*NOT(ISNUMBER($I18:$L18)))&gt;0),"Subactividad: no use las semanas; ponga su % en Peso y su fecha de cumplimiento"&amp;"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IF($V18="","",IF($V18="Sub",IF(ISNUMBER($G18),N($X18),0),IF(ISNUMBER($G18),1,IFERROR(LOOKUP(2,1/($I18:$L18&lt;&gt;""),$I18:$L18),0))))</f>
        <v/>
      </c>
      <c r="Z18" s="62">
        <f>IF($V18="","",IF($V18="Sub",IF(AND(ISNUMBER($G18),$G18&lt;=IF($S18=MesCiclo,InicioCiclo,$S18+MOD(2-WEEKDAY($S18),7))+6),N($X18),0),IF(AND(ISNUMBER($G18),$G18&lt;=IF($S18=MesCiclo,InicioCiclo,$S18+MOD(2-WEEKDAY($S18),7))+6),1,IF(ISNUMBER($I18),$I18,0))))</f>
        <v/>
      </c>
      <c r="AA18" s="62">
        <f>IF($V18="","",IF($V18="Sub",IF(AND(ISNUMBER($G18),$G18&lt;=IF($S18=MesCiclo,InicioCiclo,$S18+MOD(2-WEEKDAY($S18),7))+13),N($X18),0),IF(AND(ISNUMBER($G18),$G18&lt;=IF($S18=MesCiclo,InicioCiclo,$S18+MOD(2-WEEKDAY($S18),7))+13),1,IF(ISNUMBER($J18),$J18,$Z18))))</f>
        <v/>
      </c>
      <c r="AB18" s="62">
        <f>IF($V18="","",IF($V18="Sub",IF(AND(ISNUMBER($G18),$G18&lt;=IF($S18=MesCiclo,InicioCiclo,$S18+MOD(2-WEEKDAY($S18),7))+20),N($X18),0),IF(AND(ISNUMBER($G18),$G18&lt;=IF($S18=MesCiclo,InicioCiclo,$S18+MOD(2-WEEKDAY($S18),7))+20),1,IF(ISNUMBER($K18),$K18,$AA18))))</f>
        <v/>
      </c>
      <c r="AC18" s="62">
        <f>IF($V18="","",IF($V18="Sub",IF(AND(ISNUMBER($G18),$G18&lt;=IF($S18=MesCiclo,InicioCiclo,$S18+MOD(2-WEEKDAY($S18),7))+27),N($X18),0),IF(AND(ISNUMBER($G18),$G18&lt;=IF($S18=MesCiclo,InicioCiclo,$S18+MOD(2-WEEKDAY($S18),7))+27),1,IF(ISNUMBER($L18),$L18,$AB18))))</f>
        <v/>
      </c>
      <c r="AD18" s="62">
        <f>IF($V18&lt;&gt;"Sub","",IF(AND(ISNUMBER($G18),$G18&lt;=IF($S18=MesCiclo,InicioCiclo,$S18+MOD(2-WEEKDAY($S18),7))+6),N($X18),0))</f>
        <v/>
      </c>
      <c r="AE18" s="62">
        <f>IF($V18&lt;&gt;"Sub","",IF(AND(ISNUMBER($G18),$G18&lt;=IF($S18=MesCiclo,InicioCiclo,$S18+MOD(2-WEEKDAY($S18),7))+13),N($X18),0))</f>
        <v/>
      </c>
      <c r="AF18" s="62">
        <f>IF($V18&lt;&gt;"Sub","",IF(AND(ISNUMBER($G18),$G18&lt;=IF($S18=MesCiclo,InicioCiclo,$S18+MOD(2-WEEKDAY($S18),7))+20),N($X18),0))</f>
        <v/>
      </c>
      <c r="AG18" s="62">
        <f>IF($V18&lt;&gt;"Sub","",IF(AND(ISNUMBER($G18),$G18&lt;=IF($S18=MesCiclo,InicioCiclo,$S18+MOD(2-WEEKDAY($S18),7))+27),N($X18),0))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IF(N($W19)=0,"",IF(AND($S19=MesCiclo,1&gt;SemanaActual),"",MIN(1,SUMIFS($AD$5:$AD$1000,$U$5:$U$1000,ROW(),$V$5:$V$1000,"Sub"))))</f>
        <v/>
      </c>
      <c r="J19" s="60">
        <f>IF(N($W19)=0,"",IF(AND($S19=MesCiclo,2&gt;SemanaActual),"",MIN(1,SUMIFS($AE$5:$AE$1000,$U$5:$U$1000,ROW(),$V$5:$V$1000,"Sub"))))</f>
        <v/>
      </c>
      <c r="K19" s="60">
        <f>IF(N($W19)=0,"",IF(AND($S19=MesCiclo,3&gt;SemanaActual),"",MIN(1,SUMIFS($AF$5:$AF$1000,$U$5:$U$1000,ROW(),$V$5:$V$1000,"Sub"))))</f>
        <v/>
      </c>
      <c r="L19" s="60">
        <f>IF(N($W19)=0,"",IF(AND($S19=MesCiclo,4&gt;SemanaActual),"",MIN(1,SUMIFS($AG$5:$AG$1000,$U$5:$U$1000,ROW(),$V$5:$V$1000,"Sub"))))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","")&amp;IF($AR19="","Sin fecha de inicio"&amp;" · ","")&amp;IF($AS19="","Sin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","")&amp;IF(AND($V19="Sub",COUNT($I19:$L19)+SUMPRODUCT((LEN($I19:$L19)&gt;0)*NOT(ISNUMBER($I19:$L19)))&gt;0),"Subactividad: no use las semanas; ponga su % en Peso y su fecha de cumplimiento"&amp;"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IF($V19="","",IF($V19="Sub",IF(ISNUMBER($G19),N($X19),0),IF(ISNUMBER($G19),1,IFERROR(LOOKUP(2,1/($I19:$L19&lt;&gt;""),$I19:$L19),0))))</f>
        <v/>
      </c>
      <c r="Z19" s="62">
        <f>IF($V19="","",IF($V19="Sub",IF(AND(ISNUMBER($G19),$G19&lt;=IF($S19=MesCiclo,InicioCiclo,$S19+MOD(2-WEEKDAY($S19),7))+6),N($X19),0),IF(AND(ISNUMBER($G19),$G19&lt;=IF($S19=MesCiclo,InicioCiclo,$S19+MOD(2-WEEKDAY($S19),7))+6),1,IF(ISNUMBER($I19),$I19,0))))</f>
        <v/>
      </c>
      <c r="AA19" s="62">
        <f>IF($V19="","",IF($V19="Sub",IF(AND(ISNUMBER($G19),$G19&lt;=IF($S19=MesCiclo,InicioCiclo,$S19+MOD(2-WEEKDAY($S19),7))+13),N($X19),0),IF(AND(ISNUMBER($G19),$G19&lt;=IF($S19=MesCiclo,InicioCiclo,$S19+MOD(2-WEEKDAY($S19),7))+13),1,IF(ISNUMBER($J19),$J19,$Z19))))</f>
        <v/>
      </c>
      <c r="AB19" s="62">
        <f>IF($V19="","",IF($V19="Sub",IF(AND(ISNUMBER($G19),$G19&lt;=IF($S19=MesCiclo,InicioCiclo,$S19+MOD(2-WEEKDAY($S19),7))+20),N($X19),0),IF(AND(ISNUMBER($G19),$G19&lt;=IF($S19=MesCiclo,InicioCiclo,$S19+MOD(2-WEEKDAY($S19),7))+20),1,IF(ISNUMBER($K19),$K19,$AA19))))</f>
        <v/>
      </c>
      <c r="AC19" s="62">
        <f>IF($V19="","",IF($V19="Sub",IF(AND(ISNUMBER($G19),$G19&lt;=IF($S19=MesCiclo,InicioCiclo,$S19+MOD(2-WEEKDAY($S19),7))+27),N($X19),0),IF(AND(ISNUMBER($G19),$G19&lt;=IF($S19=MesCiclo,InicioCiclo,$S19+MOD(2-WEEKDAY($S19),7))+27),1,IF(ISNUMBER($L19),$L19,$AB19))))</f>
        <v/>
      </c>
      <c r="AD19" s="62">
        <f>IF($V19&lt;&gt;"Sub","",IF(AND(ISNUMBER($G19),$G19&lt;=IF($S19=MesCiclo,InicioCiclo,$S19+MOD(2-WEEKDAY($S19),7))+6),N($X19),0))</f>
        <v/>
      </c>
      <c r="AE19" s="62">
        <f>IF($V19&lt;&gt;"Sub","",IF(AND(ISNUMBER($G19),$G19&lt;=IF($S19=MesCiclo,InicioCiclo,$S19+MOD(2-WEEKDAY($S19),7))+13),N($X19),0))</f>
        <v/>
      </c>
      <c r="AF19" s="62">
        <f>IF($V19&lt;&gt;"Sub","",IF(AND(ISNUMBER($G19),$G19&lt;=IF($S19=MesCiclo,InicioCiclo,$S19+MOD(2-WEEKDAY($S19),7))+20),N($X19),0))</f>
        <v/>
      </c>
      <c r="AG19" s="62">
        <f>IF($V19&lt;&gt;"Sub","",IF(AND(ISNUMBER($G19),$G19&lt;=IF($S19=MesCiclo,InicioCiclo,$S19+MOD(2-WEEKDAY($S19),7))+27),N($X19),0))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IF(N($W20)=0,"",IF(AND($S20=MesCiclo,1&gt;SemanaActual),"",MIN(1,SUMIFS($AD$5:$AD$1000,$U$5:$U$1000,ROW(),$V$5:$V$1000,"Sub"))))</f>
        <v/>
      </c>
      <c r="J20" s="60">
        <f>IF(N($W20)=0,"",IF(AND($S20=MesCiclo,2&gt;SemanaActual),"",MIN(1,SUMIFS($AE$5:$AE$1000,$U$5:$U$1000,ROW(),$V$5:$V$1000,"Sub"))))</f>
        <v/>
      </c>
      <c r="K20" s="60">
        <f>IF(N($W20)=0,"",IF(AND($S20=MesCiclo,3&gt;SemanaActual),"",MIN(1,SUMIFS($AF$5:$AF$1000,$U$5:$U$1000,ROW(),$V$5:$V$1000,"Sub"))))</f>
        <v/>
      </c>
      <c r="L20" s="60">
        <f>IF(N($W20)=0,"",IF(AND($S20=MesCiclo,4&gt;SemanaActual),"",MIN(1,SUMIFS($AG$5:$AG$1000,$U$5:$U$1000,ROW(),$V$5:$V$1000,"Sub"))))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","")&amp;IF($AR20="","Sin fecha de inicio"&amp;" · ","")&amp;IF($AS20="","Sin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","")&amp;IF(AND($V20="Sub",COUNT($I20:$L20)+SUMPRODUCT((LEN($I20:$L20)&gt;0)*NOT(ISNUMBER($I20:$L20)))&gt;0),"Subactividad: no use las semanas; ponga su % en Peso y su fecha de cumplimiento"&amp;"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IF($V20="","",IF($V20="Sub",IF(ISNUMBER($G20),N($X20),0),IF(ISNUMBER($G20),1,IFERROR(LOOKUP(2,1/($I20:$L20&lt;&gt;""),$I20:$L20),0))))</f>
        <v/>
      </c>
      <c r="Z20" s="62">
        <f>IF($V20="","",IF($V20="Sub",IF(AND(ISNUMBER($G20),$G20&lt;=IF($S20=MesCiclo,InicioCiclo,$S20+MOD(2-WEEKDAY($S20),7))+6),N($X20),0),IF(AND(ISNUMBER($G20),$G20&lt;=IF($S20=MesCiclo,InicioCiclo,$S20+MOD(2-WEEKDAY($S20),7))+6),1,IF(ISNUMBER($I20),$I20,0))))</f>
        <v/>
      </c>
      <c r="AA20" s="62">
        <f>IF($V20="","",IF($V20="Sub",IF(AND(ISNUMBER($G20),$G20&lt;=IF($S20=MesCiclo,InicioCiclo,$S20+MOD(2-WEEKDAY($S20),7))+13),N($X20),0),IF(AND(ISNUMBER($G20),$G20&lt;=IF($S20=MesCiclo,InicioCiclo,$S20+MOD(2-WEEKDAY($S20),7))+13),1,IF(ISNUMBER($J20),$J20,$Z20))))</f>
        <v/>
      </c>
      <c r="AB20" s="62">
        <f>IF($V20="","",IF($V20="Sub",IF(AND(ISNUMBER($G20),$G20&lt;=IF($S20=MesCiclo,InicioCiclo,$S20+MOD(2-WEEKDAY($S20),7))+20),N($X20),0),IF(AND(ISNUMBER($G20),$G20&lt;=IF($S20=MesCiclo,InicioCiclo,$S20+MOD(2-WEEKDAY($S20),7))+20),1,IF(ISNUMBER($K20),$K20,$AA20))))</f>
        <v/>
      </c>
      <c r="AC20" s="62">
        <f>IF($V20="","",IF($V20="Sub",IF(AND(ISNUMBER($G20),$G20&lt;=IF($S20=MesCiclo,InicioCiclo,$S20+MOD(2-WEEKDAY($S20),7))+27),N($X20),0),IF(AND(ISNUMBER($G20),$G20&lt;=IF($S20=MesCiclo,InicioCiclo,$S20+MOD(2-WEEKDAY($S20),7))+27),1,IF(ISNUMBER($L20),$L20,$AB20))))</f>
        <v/>
      </c>
      <c r="AD20" s="62">
        <f>IF($V20&lt;&gt;"Sub","",IF(AND(ISNUMBER($G20),$G20&lt;=IF($S20=MesCiclo,InicioCiclo,$S20+MOD(2-WEEKDAY($S20),7))+6),N($X20),0))</f>
        <v/>
      </c>
      <c r="AE20" s="62">
        <f>IF($V20&lt;&gt;"Sub","",IF(AND(ISNUMBER($G20),$G20&lt;=IF($S20=MesCiclo,InicioCiclo,$S20+MOD(2-WEEKDAY($S20),7))+13),N($X20),0))</f>
        <v/>
      </c>
      <c r="AF20" s="62">
        <f>IF($V20&lt;&gt;"Sub","",IF(AND(ISNUMBER($G20),$G20&lt;=IF($S20=MesCiclo,InicioCiclo,$S20+MOD(2-WEEKDAY($S20),7))+20),N($X20),0))</f>
        <v/>
      </c>
      <c r="AG20" s="62">
        <f>IF($V20&lt;&gt;"Sub","",IF(AND(ISNUMBER($G20),$G20&lt;=IF($S20=MesCiclo,InicioCiclo,$S20+MOD(2-WEEKDAY($S20),7))+27),N($X20),0))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IF(N($W21)=0,"",IF(AND($S21=MesCiclo,1&gt;SemanaActual),"",MIN(1,SUMIFS($AD$5:$AD$1000,$U$5:$U$1000,ROW(),$V$5:$V$1000,"Sub"))))</f>
        <v/>
      </c>
      <c r="J21" s="60">
        <f>IF(N($W21)=0,"",IF(AND($S21=MesCiclo,2&gt;SemanaActual),"",MIN(1,SUMIFS($AE$5:$AE$1000,$U$5:$U$1000,ROW(),$V$5:$V$1000,"Sub"))))</f>
        <v/>
      </c>
      <c r="K21" s="60">
        <f>IF(N($W21)=0,"",IF(AND($S21=MesCiclo,3&gt;SemanaActual),"",MIN(1,SUMIFS($AF$5:$AF$1000,$U$5:$U$1000,ROW(),$V$5:$V$1000,"Sub"))))</f>
        <v/>
      </c>
      <c r="L21" s="60">
        <f>IF(N($W21)=0,"",IF(AND($S21=MesCiclo,4&gt;SemanaActual),"",MIN(1,SUMIFS($AG$5:$AG$1000,$U$5:$U$1000,ROW(),$V$5:$V$1000,"Sub"))))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","")&amp;IF($AR21="","Sin fecha de inicio"&amp;" · ","")&amp;IF($AS21="","Sin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","")&amp;IF(AND($V21="Sub",COUNT($I21:$L21)+SUMPRODUCT((LEN($I21:$L21)&gt;0)*NOT(ISNUMBER($I21:$L21)))&gt;0),"Subactividad: no use las semanas; ponga su % en Peso y su fecha de cumplimiento"&amp;"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IF($V21="","",IF($V21="Sub",IF(ISNUMBER($G21),N($X21),0),IF(ISNUMBER($G21),1,IFERROR(LOOKUP(2,1/($I21:$L21&lt;&gt;""),$I21:$L21),0))))</f>
        <v/>
      </c>
      <c r="Z21" s="62">
        <f>IF($V21="","",IF($V21="Sub",IF(AND(ISNUMBER($G21),$G21&lt;=IF($S21=MesCiclo,InicioCiclo,$S21+MOD(2-WEEKDAY($S21),7))+6),N($X21),0),IF(AND(ISNUMBER($G21),$G21&lt;=IF($S21=MesCiclo,InicioCiclo,$S21+MOD(2-WEEKDAY($S21),7))+6),1,IF(ISNUMBER($I21),$I21,0))))</f>
        <v/>
      </c>
      <c r="AA21" s="62">
        <f>IF($V21="","",IF($V21="Sub",IF(AND(ISNUMBER($G21),$G21&lt;=IF($S21=MesCiclo,InicioCiclo,$S21+MOD(2-WEEKDAY($S21),7))+13),N($X21),0),IF(AND(ISNUMBER($G21),$G21&lt;=IF($S21=MesCiclo,InicioCiclo,$S21+MOD(2-WEEKDAY($S21),7))+13),1,IF(ISNUMBER($J21),$J21,$Z21))))</f>
        <v/>
      </c>
      <c r="AB21" s="62">
        <f>IF($V21="","",IF($V21="Sub",IF(AND(ISNUMBER($G21),$G21&lt;=IF($S21=MesCiclo,InicioCiclo,$S21+MOD(2-WEEKDAY($S21),7))+20),N($X21),0),IF(AND(ISNUMBER($G21),$G21&lt;=IF($S21=MesCiclo,InicioCiclo,$S21+MOD(2-WEEKDAY($S21),7))+20),1,IF(ISNUMBER($K21),$K21,$AA21))))</f>
        <v/>
      </c>
      <c r="AC21" s="62">
        <f>IF($V21="","",IF($V21="Sub",IF(AND(ISNUMBER($G21),$G21&lt;=IF($S21=MesCiclo,InicioCiclo,$S21+MOD(2-WEEKDAY($S21),7))+27),N($X21),0),IF(AND(ISNUMBER($G21),$G21&lt;=IF($S21=MesCiclo,InicioCiclo,$S21+MOD(2-WEEKDAY($S21),7))+27),1,IF(ISNUMBER($L21),$L21,$AB21))))</f>
        <v/>
      </c>
      <c r="AD21" s="62">
        <f>IF($V21&lt;&gt;"Sub","",IF(AND(ISNUMBER($G21),$G21&lt;=IF($S21=MesCiclo,InicioCiclo,$S21+MOD(2-WEEKDAY($S21),7))+6),N($X21),0))</f>
        <v/>
      </c>
      <c r="AE21" s="62">
        <f>IF($V21&lt;&gt;"Sub","",IF(AND(ISNUMBER($G21),$G21&lt;=IF($S21=MesCiclo,InicioCiclo,$S21+MOD(2-WEEKDAY($S21),7))+13),N($X21),0))</f>
        <v/>
      </c>
      <c r="AF21" s="62">
        <f>IF($V21&lt;&gt;"Sub","",IF(AND(ISNUMBER($G21),$G21&lt;=IF($S21=MesCiclo,InicioCiclo,$S21+MOD(2-WEEKDAY($S21),7))+20),N($X21),0))</f>
        <v/>
      </c>
      <c r="AG21" s="62">
        <f>IF($V21&lt;&gt;"Sub","",IF(AND(ISNUMBER($G21),$G21&lt;=IF($S21=MesCiclo,InicioCiclo,$S21+MOD(2-WEEKDAY($S21),7))+27),N($X21),0))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IF(N($W22)=0,"",IF(AND($S22=MesCiclo,1&gt;SemanaActual),"",MIN(1,SUMIFS($AD$5:$AD$1000,$U$5:$U$1000,ROW(),$V$5:$V$1000,"Sub"))))</f>
        <v/>
      </c>
      <c r="J22" s="60">
        <f>IF(N($W22)=0,"",IF(AND($S22=MesCiclo,2&gt;SemanaActual),"",MIN(1,SUMIFS($AE$5:$AE$1000,$U$5:$U$1000,ROW(),$V$5:$V$1000,"Sub"))))</f>
        <v/>
      </c>
      <c r="K22" s="60">
        <f>IF(N($W22)=0,"",IF(AND($S22=MesCiclo,3&gt;SemanaActual),"",MIN(1,SUMIFS($AF$5:$AF$1000,$U$5:$U$1000,ROW(),$V$5:$V$1000,"Sub"))))</f>
        <v/>
      </c>
      <c r="L22" s="60">
        <f>IF(N($W22)=0,"",IF(AND($S22=MesCiclo,4&gt;SemanaActual),"",MIN(1,SUMIFS($AG$5:$AG$1000,$U$5:$U$1000,ROW(),$V$5:$V$1000,"Sub"))))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","")&amp;IF($AR22="","Sin fecha de inicio"&amp;" · ","")&amp;IF($AS22="","Sin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","")&amp;IF(AND($V22="Sub",COUNT($I22:$L22)+SUMPRODUCT((LEN($I22:$L22)&gt;0)*NOT(ISNUMBER($I22:$L22)))&gt;0),"Subactividad: no use las semanas; ponga su % en Peso y su fecha de cumplimiento"&amp;"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IF($V22="","",IF($V22="Sub",IF(ISNUMBER($G22),N($X22),0),IF(ISNUMBER($G22),1,IFERROR(LOOKUP(2,1/($I22:$L22&lt;&gt;""),$I22:$L22),0))))</f>
        <v/>
      </c>
      <c r="Z22" s="62">
        <f>IF($V22="","",IF($V22="Sub",IF(AND(ISNUMBER($G22),$G22&lt;=IF($S22=MesCiclo,InicioCiclo,$S22+MOD(2-WEEKDAY($S22),7))+6),N($X22),0),IF(AND(ISNUMBER($G22),$G22&lt;=IF($S22=MesCiclo,InicioCiclo,$S22+MOD(2-WEEKDAY($S22),7))+6),1,IF(ISNUMBER($I22),$I22,0))))</f>
        <v/>
      </c>
      <c r="AA22" s="62">
        <f>IF($V22="","",IF($V22="Sub",IF(AND(ISNUMBER($G22),$G22&lt;=IF($S22=MesCiclo,InicioCiclo,$S22+MOD(2-WEEKDAY($S22),7))+13),N($X22),0),IF(AND(ISNUMBER($G22),$G22&lt;=IF($S22=MesCiclo,InicioCiclo,$S22+MOD(2-WEEKDAY($S22),7))+13),1,IF(ISNUMBER($J22),$J22,$Z22))))</f>
        <v/>
      </c>
      <c r="AB22" s="62">
        <f>IF($V22="","",IF($V22="Sub",IF(AND(ISNUMBER($G22),$G22&lt;=IF($S22=MesCiclo,InicioCiclo,$S22+MOD(2-WEEKDAY($S22),7))+20),N($X22),0),IF(AND(ISNUMBER($G22),$G22&lt;=IF($S22=MesCiclo,InicioCiclo,$S22+MOD(2-WEEKDAY($S22),7))+20),1,IF(ISNUMBER($K22),$K22,$AA22))))</f>
        <v/>
      </c>
      <c r="AC22" s="62">
        <f>IF($V22="","",IF($V22="Sub",IF(AND(ISNUMBER($G22),$G22&lt;=IF($S22=MesCiclo,InicioCiclo,$S22+MOD(2-WEEKDAY($S22),7))+27),N($X22),0),IF(AND(ISNUMBER($G22),$G22&lt;=IF($S22=MesCiclo,InicioCiclo,$S22+MOD(2-WEEKDAY($S22),7))+27),1,IF(ISNUMBER($L22),$L22,$AB22))))</f>
        <v/>
      </c>
      <c r="AD22" s="62">
        <f>IF($V22&lt;&gt;"Sub","",IF(AND(ISNUMBER($G22),$G22&lt;=IF($S22=MesCiclo,InicioCiclo,$S22+MOD(2-WEEKDAY($S22),7))+6),N($X22),0))</f>
        <v/>
      </c>
      <c r="AE22" s="62">
        <f>IF($V22&lt;&gt;"Sub","",IF(AND(ISNUMBER($G22),$G22&lt;=IF($S22=MesCiclo,InicioCiclo,$S22+MOD(2-WEEKDAY($S22),7))+13),N($X22),0))</f>
        <v/>
      </c>
      <c r="AF22" s="62">
        <f>IF($V22&lt;&gt;"Sub","",IF(AND(ISNUMBER($G22),$G22&lt;=IF($S22=MesCiclo,InicioCiclo,$S22+MOD(2-WEEKDAY($S22),7))+20),N($X22),0))</f>
        <v/>
      </c>
      <c r="AG22" s="62">
        <f>IF($V22&lt;&gt;"Sub","",IF(AND(ISNUMBER($G22),$G22&lt;=IF($S22=MesCiclo,InicioCiclo,$S22+MOD(2-WEEKDAY($S22),7))+27),N($X22),0))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IF(N($W23)=0,"",IF(AND($S23=MesCiclo,1&gt;SemanaActual),"",MIN(1,SUMIFS($AD$5:$AD$1000,$U$5:$U$1000,ROW(),$V$5:$V$1000,"Sub"))))</f>
        <v/>
      </c>
      <c r="J23" s="60">
        <f>IF(N($W23)=0,"",IF(AND($S23=MesCiclo,2&gt;SemanaActual),"",MIN(1,SUMIFS($AE$5:$AE$1000,$U$5:$U$1000,ROW(),$V$5:$V$1000,"Sub"))))</f>
        <v/>
      </c>
      <c r="K23" s="60">
        <f>IF(N($W23)=0,"",IF(AND($S23=MesCiclo,3&gt;SemanaActual),"",MIN(1,SUMIFS($AF$5:$AF$1000,$U$5:$U$1000,ROW(),$V$5:$V$1000,"Sub"))))</f>
        <v/>
      </c>
      <c r="L23" s="60">
        <f>IF(N($W23)=0,"",IF(AND($S23=MesCiclo,4&gt;SemanaActual),"",MIN(1,SUMIFS($AG$5:$AG$1000,$U$5:$U$1000,ROW(),$V$5:$V$1000,"Sub"))))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","")&amp;IF($AR23="","Sin fecha de inicio"&amp;" · ","")&amp;IF($AS23="","Sin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","")&amp;IF(AND($V23="Sub",COUNT($I23:$L23)+SUMPRODUCT((LEN($I23:$L23)&gt;0)*NOT(ISNUMBER($I23:$L23)))&gt;0),"Subactividad: no use las semanas; ponga su % en Peso y su fecha de cumplimiento"&amp;"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IF($V23="","",IF($V23="Sub",IF(ISNUMBER($G23),N($X23),0),IF(ISNUMBER($G23),1,IFERROR(LOOKUP(2,1/($I23:$L23&lt;&gt;""),$I23:$L23),0))))</f>
        <v/>
      </c>
      <c r="Z23" s="62">
        <f>IF($V23="","",IF($V23="Sub",IF(AND(ISNUMBER($G23),$G23&lt;=IF($S23=MesCiclo,InicioCiclo,$S23+MOD(2-WEEKDAY($S23),7))+6),N($X23),0),IF(AND(ISNUMBER($G23),$G23&lt;=IF($S23=MesCiclo,InicioCiclo,$S23+MOD(2-WEEKDAY($S23),7))+6),1,IF(ISNUMBER($I23),$I23,0))))</f>
        <v/>
      </c>
      <c r="AA23" s="62">
        <f>IF($V23="","",IF($V23="Sub",IF(AND(ISNUMBER($G23),$G23&lt;=IF($S23=MesCiclo,InicioCiclo,$S23+MOD(2-WEEKDAY($S23),7))+13),N($X23),0),IF(AND(ISNUMBER($G23),$G23&lt;=IF($S23=MesCiclo,InicioCiclo,$S23+MOD(2-WEEKDAY($S23),7))+13),1,IF(ISNUMBER($J23),$J23,$Z23))))</f>
        <v/>
      </c>
      <c r="AB23" s="62">
        <f>IF($V23="","",IF($V23="Sub",IF(AND(ISNUMBER($G23),$G23&lt;=IF($S23=MesCiclo,InicioCiclo,$S23+MOD(2-WEEKDAY($S23),7))+20),N($X23),0),IF(AND(ISNUMBER($G23),$G23&lt;=IF($S23=MesCiclo,InicioCiclo,$S23+MOD(2-WEEKDAY($S23),7))+20),1,IF(ISNUMBER($K23),$K23,$AA23))))</f>
        <v/>
      </c>
      <c r="AC23" s="62">
        <f>IF($V23="","",IF($V23="Sub",IF(AND(ISNUMBER($G23),$G23&lt;=IF($S23=MesCiclo,InicioCiclo,$S23+MOD(2-WEEKDAY($S23),7))+27),N($X23),0),IF(AND(ISNUMBER($G23),$G23&lt;=IF($S23=MesCiclo,InicioCiclo,$S23+MOD(2-WEEKDAY($S23),7))+27),1,IF(ISNUMBER($L23),$L23,$AB23))))</f>
        <v/>
      </c>
      <c r="AD23" s="62">
        <f>IF($V23&lt;&gt;"Sub","",IF(AND(ISNUMBER($G23),$G23&lt;=IF($S23=MesCiclo,InicioCiclo,$S23+MOD(2-WEEKDAY($S23),7))+6),N($X23),0))</f>
        <v/>
      </c>
      <c r="AE23" s="62">
        <f>IF($V23&lt;&gt;"Sub","",IF(AND(ISNUMBER($G23),$G23&lt;=IF($S23=MesCiclo,InicioCiclo,$S23+MOD(2-WEEKDAY($S23),7))+13),N($X23),0))</f>
        <v/>
      </c>
      <c r="AF23" s="62">
        <f>IF($V23&lt;&gt;"Sub","",IF(AND(ISNUMBER($G23),$G23&lt;=IF($S23=MesCiclo,InicioCiclo,$S23+MOD(2-WEEKDAY($S23),7))+20),N($X23),0))</f>
        <v/>
      </c>
      <c r="AG23" s="62">
        <f>IF($V23&lt;&gt;"Sub","",IF(AND(ISNUMBER($G23),$G23&lt;=IF($S23=MesCiclo,InicioCiclo,$S23+MOD(2-WEEKDAY($S23),7))+27),N($X23),0))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IF(N($W24)=0,"",IF(AND($S24=MesCiclo,1&gt;SemanaActual),"",MIN(1,SUMIFS($AD$5:$AD$1000,$U$5:$U$1000,ROW(),$V$5:$V$1000,"Sub"))))</f>
        <v/>
      </c>
      <c r="J24" s="60">
        <f>IF(N($W24)=0,"",IF(AND($S24=MesCiclo,2&gt;SemanaActual),"",MIN(1,SUMIFS($AE$5:$AE$1000,$U$5:$U$1000,ROW(),$V$5:$V$1000,"Sub"))))</f>
        <v/>
      </c>
      <c r="K24" s="60">
        <f>IF(N($W24)=0,"",IF(AND($S24=MesCiclo,3&gt;SemanaActual),"",MIN(1,SUMIFS($AF$5:$AF$1000,$U$5:$U$1000,ROW(),$V$5:$V$1000,"Sub"))))</f>
        <v/>
      </c>
      <c r="L24" s="60">
        <f>IF(N($W24)=0,"",IF(AND($S24=MesCiclo,4&gt;SemanaActual),"",MIN(1,SUMIFS($AG$5:$AG$1000,$U$5:$U$1000,ROW(),$V$5:$V$1000,"Sub"))))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","")&amp;IF($AR24="","Sin fecha de inicio"&amp;" · ","")&amp;IF($AS24="","Sin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","")&amp;IF(AND($V24="Sub",COUNT($I24:$L24)+SUMPRODUCT((LEN($I24:$L24)&gt;0)*NOT(ISNUMBER($I24:$L24)))&gt;0),"Subactividad: no use las semanas; ponga su % en Peso y su fecha de cumplimiento"&amp;"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IF($V24="","",IF($V24="Sub",IF(ISNUMBER($G24),N($X24),0),IF(ISNUMBER($G24),1,IFERROR(LOOKUP(2,1/($I24:$L24&lt;&gt;""),$I24:$L24),0))))</f>
        <v/>
      </c>
      <c r="Z24" s="62">
        <f>IF($V24="","",IF($V24="Sub",IF(AND(ISNUMBER($G24),$G24&lt;=IF($S24=MesCiclo,InicioCiclo,$S24+MOD(2-WEEKDAY($S24),7))+6),N($X24),0),IF(AND(ISNUMBER($G24),$G24&lt;=IF($S24=MesCiclo,InicioCiclo,$S24+MOD(2-WEEKDAY($S24),7))+6),1,IF(ISNUMBER($I24),$I24,0))))</f>
        <v/>
      </c>
      <c r="AA24" s="62">
        <f>IF($V24="","",IF($V24="Sub",IF(AND(ISNUMBER($G24),$G24&lt;=IF($S24=MesCiclo,InicioCiclo,$S24+MOD(2-WEEKDAY($S24),7))+13),N($X24),0),IF(AND(ISNUMBER($G24),$G24&lt;=IF($S24=MesCiclo,InicioCiclo,$S24+MOD(2-WEEKDAY($S24),7))+13),1,IF(ISNUMBER($J24),$J24,$Z24))))</f>
        <v/>
      </c>
      <c r="AB24" s="62">
        <f>IF($V24="","",IF($V24="Sub",IF(AND(ISNUMBER($G24),$G24&lt;=IF($S24=MesCiclo,InicioCiclo,$S24+MOD(2-WEEKDAY($S24),7))+20),N($X24),0),IF(AND(ISNUMBER($G24),$G24&lt;=IF($S24=MesCiclo,InicioCiclo,$S24+MOD(2-WEEKDAY($S24),7))+20),1,IF(ISNUMBER($K24),$K24,$AA24))))</f>
        <v/>
      </c>
      <c r="AC24" s="62">
        <f>IF($V24="","",IF($V24="Sub",IF(AND(ISNUMBER($G24),$G24&lt;=IF($S24=MesCiclo,InicioCiclo,$S24+MOD(2-WEEKDAY($S24),7))+27),N($X24),0),IF(AND(ISNUMBER($G24),$G24&lt;=IF($S24=MesCiclo,InicioCiclo,$S24+MOD(2-WEEKDAY($S24),7))+27),1,IF(ISNUMBER($L24),$L24,$AB24))))</f>
        <v/>
      </c>
      <c r="AD24" s="62">
        <f>IF($V24&lt;&gt;"Sub","",IF(AND(ISNUMBER($G24),$G24&lt;=IF($S24=MesCiclo,InicioCiclo,$S24+MOD(2-WEEKDAY($S24),7))+6),N($X24),0))</f>
        <v/>
      </c>
      <c r="AE24" s="62">
        <f>IF($V24&lt;&gt;"Sub","",IF(AND(ISNUMBER($G24),$G24&lt;=IF($S24=MesCiclo,InicioCiclo,$S24+MOD(2-WEEKDAY($S24),7))+13),N($X24),0))</f>
        <v/>
      </c>
      <c r="AF24" s="62">
        <f>IF($V24&lt;&gt;"Sub","",IF(AND(ISNUMBER($G24),$G24&lt;=IF($S24=MesCiclo,InicioCiclo,$S24+MOD(2-WEEKDAY($S24),7))+20),N($X24),0))</f>
        <v/>
      </c>
      <c r="AG24" s="62">
        <f>IF($V24&lt;&gt;"Sub","",IF(AND(ISNUMBER($G24),$G24&lt;=IF($S24=MesCiclo,InicioCiclo,$S24+MOD(2-WEEKDAY($S24),7))+27),N($X24),0))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IF(N($W25)=0,"",IF(AND($S25=MesCiclo,1&gt;SemanaActual),"",MIN(1,SUMIFS($AD$5:$AD$1000,$U$5:$U$1000,ROW(),$V$5:$V$1000,"Sub"))))</f>
        <v/>
      </c>
      <c r="J25" s="60">
        <f>IF(N($W25)=0,"",IF(AND($S25=MesCiclo,2&gt;SemanaActual),"",MIN(1,SUMIFS($AE$5:$AE$1000,$U$5:$U$1000,ROW(),$V$5:$V$1000,"Sub"))))</f>
        <v/>
      </c>
      <c r="K25" s="60">
        <f>IF(N($W25)=0,"",IF(AND($S25=MesCiclo,3&gt;SemanaActual),"",MIN(1,SUMIFS($AF$5:$AF$1000,$U$5:$U$1000,ROW(),$V$5:$V$1000,"Sub"))))</f>
        <v/>
      </c>
      <c r="L25" s="60">
        <f>IF(N($W25)=0,"",IF(AND($S25=MesCiclo,4&gt;SemanaActual),"",MIN(1,SUMIFS($AG$5:$AG$1000,$U$5:$U$1000,ROW(),$V$5:$V$1000,"Sub"))))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","")&amp;IF($AR25="","Sin fecha de inicio"&amp;" · ","")&amp;IF($AS25="","Sin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","")&amp;IF(AND($V25="Sub",COUNT($I25:$L25)+SUMPRODUCT((LEN($I25:$L25)&gt;0)*NOT(ISNUMBER($I25:$L25)))&gt;0),"Subactividad: no use las semanas; ponga su % en Peso y su fecha de cumplimiento"&amp;"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IF($V25="","",IF($V25="Sub",IF(ISNUMBER($G25),N($X25),0),IF(ISNUMBER($G25),1,IFERROR(LOOKUP(2,1/($I25:$L25&lt;&gt;""),$I25:$L25),0))))</f>
        <v/>
      </c>
      <c r="Z25" s="62">
        <f>IF($V25="","",IF($V25="Sub",IF(AND(ISNUMBER($G25),$G25&lt;=IF($S25=MesCiclo,InicioCiclo,$S25+MOD(2-WEEKDAY($S25),7))+6),N($X25),0),IF(AND(ISNUMBER($G25),$G25&lt;=IF($S25=MesCiclo,InicioCiclo,$S25+MOD(2-WEEKDAY($S25),7))+6),1,IF(ISNUMBER($I25),$I25,0))))</f>
        <v/>
      </c>
      <c r="AA25" s="62">
        <f>IF($V25="","",IF($V25="Sub",IF(AND(ISNUMBER($G25),$G25&lt;=IF($S25=MesCiclo,InicioCiclo,$S25+MOD(2-WEEKDAY($S25),7))+13),N($X25),0),IF(AND(ISNUMBER($G25),$G25&lt;=IF($S25=MesCiclo,InicioCiclo,$S25+MOD(2-WEEKDAY($S25),7))+13),1,IF(ISNUMBER($J25),$J25,$Z25))))</f>
        <v/>
      </c>
      <c r="AB25" s="62">
        <f>IF($V25="","",IF($V25="Sub",IF(AND(ISNUMBER($G25),$G25&lt;=IF($S25=MesCiclo,InicioCiclo,$S25+MOD(2-WEEKDAY($S25),7))+20),N($X25),0),IF(AND(ISNUMBER($G25),$G25&lt;=IF($S25=MesCiclo,InicioCiclo,$S25+MOD(2-WEEKDAY($S25),7))+20),1,IF(ISNUMBER($K25),$K25,$AA25))))</f>
        <v/>
      </c>
      <c r="AC25" s="62">
        <f>IF($V25="","",IF($V25="Sub",IF(AND(ISNUMBER($G25),$G25&lt;=IF($S25=MesCiclo,InicioCiclo,$S25+MOD(2-WEEKDAY($S25),7))+27),N($X25),0),IF(AND(ISNUMBER($G25),$G25&lt;=IF($S25=MesCiclo,InicioCiclo,$S25+MOD(2-WEEKDAY($S25),7))+27),1,IF(ISNUMBER($L25),$L25,$AB25))))</f>
        <v/>
      </c>
      <c r="AD25" s="62">
        <f>IF($V25&lt;&gt;"Sub","",IF(AND(ISNUMBER($G25),$G25&lt;=IF($S25=MesCiclo,InicioCiclo,$S25+MOD(2-WEEKDAY($S25),7))+6),N($X25),0))</f>
        <v/>
      </c>
      <c r="AE25" s="62">
        <f>IF($V25&lt;&gt;"Sub","",IF(AND(ISNUMBER($G25),$G25&lt;=IF($S25=MesCiclo,InicioCiclo,$S25+MOD(2-WEEKDAY($S25),7))+13),N($X25),0))</f>
        <v/>
      </c>
      <c r="AF25" s="62">
        <f>IF($V25&lt;&gt;"Sub","",IF(AND(ISNUMBER($G25),$G25&lt;=IF($S25=MesCiclo,InicioCiclo,$S25+MOD(2-WEEKDAY($S25),7))+20),N($X25),0))</f>
        <v/>
      </c>
      <c r="AG25" s="62">
        <f>IF($V25&lt;&gt;"Sub","",IF(AND(ISNUMBER($G25),$G25&lt;=IF($S25=MesCiclo,InicioCiclo,$S25+MOD(2-WEEKDAY($S25),7))+27),N($X25),0))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IF(N($W26)=0,"",IF(AND($S26=MesCiclo,1&gt;SemanaActual),"",MIN(1,SUMIFS($AD$5:$AD$1000,$U$5:$U$1000,ROW(),$V$5:$V$1000,"Sub"))))</f>
        <v/>
      </c>
      <c r="J26" s="60">
        <f>IF(N($W26)=0,"",IF(AND($S26=MesCiclo,2&gt;SemanaActual),"",MIN(1,SUMIFS($AE$5:$AE$1000,$U$5:$U$1000,ROW(),$V$5:$V$1000,"Sub"))))</f>
        <v/>
      </c>
      <c r="K26" s="60">
        <f>IF(N($W26)=0,"",IF(AND($S26=MesCiclo,3&gt;SemanaActual),"",MIN(1,SUMIFS($AF$5:$AF$1000,$U$5:$U$1000,ROW(),$V$5:$V$1000,"Sub"))))</f>
        <v/>
      </c>
      <c r="L26" s="60">
        <f>IF(N($W26)=0,"",IF(AND($S26=MesCiclo,4&gt;SemanaActual),"",MIN(1,SUMIFS($AG$5:$AG$1000,$U$5:$U$1000,ROW(),$V$5:$V$1000,"Sub"))))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","")&amp;IF($AR26="","Sin fecha de inicio"&amp;" · ","")&amp;IF($AS26="","Sin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","")&amp;IF(AND($V26="Sub",COUNT($I26:$L26)+SUMPRODUCT((LEN($I26:$L26)&gt;0)*NOT(ISNUMBER($I26:$L26)))&gt;0),"Subactividad: no use las semanas; ponga su % en Peso y su fecha de cumplimiento"&amp;"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IF($V26="","",IF($V26="Sub",IF(ISNUMBER($G26),N($X26),0),IF(ISNUMBER($G26),1,IFERROR(LOOKUP(2,1/($I26:$L26&lt;&gt;""),$I26:$L26),0))))</f>
        <v/>
      </c>
      <c r="Z26" s="62">
        <f>IF($V26="","",IF($V26="Sub",IF(AND(ISNUMBER($G26),$G26&lt;=IF($S26=MesCiclo,InicioCiclo,$S26+MOD(2-WEEKDAY($S26),7))+6),N($X26),0),IF(AND(ISNUMBER($G26),$G26&lt;=IF($S26=MesCiclo,InicioCiclo,$S26+MOD(2-WEEKDAY($S26),7))+6),1,IF(ISNUMBER($I26),$I26,0))))</f>
        <v/>
      </c>
      <c r="AA26" s="62">
        <f>IF($V26="","",IF($V26="Sub",IF(AND(ISNUMBER($G26),$G26&lt;=IF($S26=MesCiclo,InicioCiclo,$S26+MOD(2-WEEKDAY($S26),7))+13),N($X26),0),IF(AND(ISNUMBER($G26),$G26&lt;=IF($S26=MesCiclo,InicioCiclo,$S26+MOD(2-WEEKDAY($S26),7))+13),1,IF(ISNUMBER($J26),$J26,$Z26))))</f>
        <v/>
      </c>
      <c r="AB26" s="62">
        <f>IF($V26="","",IF($V26="Sub",IF(AND(ISNUMBER($G26),$G26&lt;=IF($S26=MesCiclo,InicioCiclo,$S26+MOD(2-WEEKDAY($S26),7))+20),N($X26),0),IF(AND(ISNUMBER($G26),$G26&lt;=IF($S26=MesCiclo,InicioCiclo,$S26+MOD(2-WEEKDAY($S26),7))+20),1,IF(ISNUMBER($K26),$K26,$AA26))))</f>
        <v/>
      </c>
      <c r="AC26" s="62">
        <f>IF($V26="","",IF($V26="Sub",IF(AND(ISNUMBER($G26),$G26&lt;=IF($S26=MesCiclo,InicioCiclo,$S26+MOD(2-WEEKDAY($S26),7))+27),N($X26),0),IF(AND(ISNUMBER($G26),$G26&lt;=IF($S26=MesCiclo,InicioCiclo,$S26+MOD(2-WEEKDAY($S26),7))+27),1,IF(ISNUMBER($L26),$L26,$AB26))))</f>
        <v/>
      </c>
      <c r="AD26" s="62">
        <f>IF($V26&lt;&gt;"Sub","",IF(AND(ISNUMBER($G26),$G26&lt;=IF($S26=MesCiclo,InicioCiclo,$S26+MOD(2-WEEKDAY($S26),7))+6),N($X26),0))</f>
        <v/>
      </c>
      <c r="AE26" s="62">
        <f>IF($V26&lt;&gt;"Sub","",IF(AND(ISNUMBER($G26),$G26&lt;=IF($S26=MesCiclo,InicioCiclo,$S26+MOD(2-WEEKDAY($S26),7))+13),N($X26),0))</f>
        <v/>
      </c>
      <c r="AF26" s="62">
        <f>IF($V26&lt;&gt;"Sub","",IF(AND(ISNUMBER($G26),$G26&lt;=IF($S26=MesCiclo,InicioCiclo,$S26+MOD(2-WEEKDAY($S26),7))+20),N($X26),0))</f>
        <v/>
      </c>
      <c r="AG26" s="62">
        <f>IF($V26&lt;&gt;"Sub","",IF(AND(ISNUMBER($G26),$G26&lt;=IF($S26=MesCiclo,InicioCiclo,$S26+MOD(2-WEEKDAY($S26),7))+27),N($X26),0))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IF(N($W27)=0,"",IF(AND($S27=MesCiclo,1&gt;SemanaActual),"",MIN(1,SUMIFS($AD$5:$AD$1000,$U$5:$U$1000,ROW(),$V$5:$V$1000,"Sub"))))</f>
        <v/>
      </c>
      <c r="J27" s="60">
        <f>IF(N($W27)=0,"",IF(AND($S27=MesCiclo,2&gt;SemanaActual),"",MIN(1,SUMIFS($AE$5:$AE$1000,$U$5:$U$1000,ROW(),$V$5:$V$1000,"Sub"))))</f>
        <v/>
      </c>
      <c r="K27" s="60">
        <f>IF(N($W27)=0,"",IF(AND($S27=MesCiclo,3&gt;SemanaActual),"",MIN(1,SUMIFS($AF$5:$AF$1000,$U$5:$U$1000,ROW(),$V$5:$V$1000,"Sub"))))</f>
        <v/>
      </c>
      <c r="L27" s="60">
        <f>IF(N($W27)=0,"",IF(AND($S27=MesCiclo,4&gt;SemanaActual),"",MIN(1,SUMIFS($AG$5:$AG$1000,$U$5:$U$1000,ROW(),$V$5:$V$1000,"Sub"))))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","")&amp;IF($AR27="","Sin fecha de inicio"&amp;" · ","")&amp;IF($AS27="","Sin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","")&amp;IF(AND($V27="Sub",COUNT($I27:$L27)+SUMPRODUCT((LEN($I27:$L27)&gt;0)*NOT(ISNUMBER($I27:$L27)))&gt;0),"Subactividad: no use las semanas; ponga su % en Peso y su fecha de cumplimiento"&amp;"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IF($V27="","",IF($V27="Sub",IF(ISNUMBER($G27),N($X27),0),IF(ISNUMBER($G27),1,IFERROR(LOOKUP(2,1/($I27:$L27&lt;&gt;""),$I27:$L27),0))))</f>
        <v/>
      </c>
      <c r="Z27" s="62">
        <f>IF($V27="","",IF($V27="Sub",IF(AND(ISNUMBER($G27),$G27&lt;=IF($S27=MesCiclo,InicioCiclo,$S27+MOD(2-WEEKDAY($S27),7))+6),N($X27),0),IF(AND(ISNUMBER($G27),$G27&lt;=IF($S27=MesCiclo,InicioCiclo,$S27+MOD(2-WEEKDAY($S27),7))+6),1,IF(ISNUMBER($I27),$I27,0))))</f>
        <v/>
      </c>
      <c r="AA27" s="62">
        <f>IF($V27="","",IF($V27="Sub",IF(AND(ISNUMBER($G27),$G27&lt;=IF($S27=MesCiclo,InicioCiclo,$S27+MOD(2-WEEKDAY($S27),7))+13),N($X27),0),IF(AND(ISNUMBER($G27),$G27&lt;=IF($S27=MesCiclo,InicioCiclo,$S27+MOD(2-WEEKDAY($S27),7))+13),1,IF(ISNUMBER($J27),$J27,$Z27))))</f>
        <v/>
      </c>
      <c r="AB27" s="62">
        <f>IF($V27="","",IF($V27="Sub",IF(AND(ISNUMBER($G27),$G27&lt;=IF($S27=MesCiclo,InicioCiclo,$S27+MOD(2-WEEKDAY($S27),7))+20),N($X27),0),IF(AND(ISNUMBER($G27),$G27&lt;=IF($S27=MesCiclo,InicioCiclo,$S27+MOD(2-WEEKDAY($S27),7))+20),1,IF(ISNUMBER($K27),$K27,$AA27))))</f>
        <v/>
      </c>
      <c r="AC27" s="62">
        <f>IF($V27="","",IF($V27="Sub",IF(AND(ISNUMBER($G27),$G27&lt;=IF($S27=MesCiclo,InicioCiclo,$S27+MOD(2-WEEKDAY($S27),7))+27),N($X27),0),IF(AND(ISNUMBER($G27),$G27&lt;=IF($S27=MesCiclo,InicioCiclo,$S27+MOD(2-WEEKDAY($S27),7))+27),1,IF(ISNUMBER($L27),$L27,$AB27))))</f>
        <v/>
      </c>
      <c r="AD27" s="62">
        <f>IF($V27&lt;&gt;"Sub","",IF(AND(ISNUMBER($G27),$G27&lt;=IF($S27=MesCiclo,InicioCiclo,$S27+MOD(2-WEEKDAY($S27),7))+6),N($X27),0))</f>
        <v/>
      </c>
      <c r="AE27" s="62">
        <f>IF($V27&lt;&gt;"Sub","",IF(AND(ISNUMBER($G27),$G27&lt;=IF($S27=MesCiclo,InicioCiclo,$S27+MOD(2-WEEKDAY($S27),7))+13),N($X27),0))</f>
        <v/>
      </c>
      <c r="AF27" s="62">
        <f>IF($V27&lt;&gt;"Sub","",IF(AND(ISNUMBER($G27),$G27&lt;=IF($S27=MesCiclo,InicioCiclo,$S27+MOD(2-WEEKDAY($S27),7))+20),N($X27),0))</f>
        <v/>
      </c>
      <c r="AG27" s="62">
        <f>IF($V27&lt;&gt;"Sub","",IF(AND(ISNUMBER($G27),$G27&lt;=IF($S27=MesCiclo,InicioCiclo,$S27+MOD(2-WEEKDAY($S27),7))+27),N($X27),0))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IF(N($W28)=0,"",IF(AND($S28=MesCiclo,1&gt;SemanaActual),"",MIN(1,SUMIFS($AD$5:$AD$1000,$U$5:$U$1000,ROW(),$V$5:$V$1000,"Sub"))))</f>
        <v/>
      </c>
      <c r="J28" s="60">
        <f>IF(N($W28)=0,"",IF(AND($S28=MesCiclo,2&gt;SemanaActual),"",MIN(1,SUMIFS($AE$5:$AE$1000,$U$5:$U$1000,ROW(),$V$5:$V$1000,"Sub"))))</f>
        <v/>
      </c>
      <c r="K28" s="60">
        <f>IF(N($W28)=0,"",IF(AND($S28=MesCiclo,3&gt;SemanaActual),"",MIN(1,SUMIFS($AF$5:$AF$1000,$U$5:$U$1000,ROW(),$V$5:$V$1000,"Sub"))))</f>
        <v/>
      </c>
      <c r="L28" s="60">
        <f>IF(N($W28)=0,"",IF(AND($S28=MesCiclo,4&gt;SemanaActual),"",MIN(1,SUMIFS($AG$5:$AG$1000,$U$5:$U$1000,ROW(),$V$5:$V$1000,"Sub"))))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","")&amp;IF($AR28="","Sin fecha de inicio"&amp;" · ","")&amp;IF($AS28="","Sin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","")&amp;IF(AND($V28="Sub",COUNT($I28:$L28)+SUMPRODUCT((LEN($I28:$L28)&gt;0)*NOT(ISNUMBER($I28:$L28)))&gt;0),"Subactividad: no use las semanas; ponga su % en Peso y su fecha de cumplimiento"&amp;"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IF($V28="","",IF($V28="Sub",IF(ISNUMBER($G28),N($X28),0),IF(ISNUMBER($G28),1,IFERROR(LOOKUP(2,1/($I28:$L28&lt;&gt;""),$I28:$L28),0))))</f>
        <v/>
      </c>
      <c r="Z28" s="62">
        <f>IF($V28="","",IF($V28="Sub",IF(AND(ISNUMBER($G28),$G28&lt;=IF($S28=MesCiclo,InicioCiclo,$S28+MOD(2-WEEKDAY($S28),7))+6),N($X28),0),IF(AND(ISNUMBER($G28),$G28&lt;=IF($S28=MesCiclo,InicioCiclo,$S28+MOD(2-WEEKDAY($S28),7))+6),1,IF(ISNUMBER($I28),$I28,0))))</f>
        <v/>
      </c>
      <c r="AA28" s="62">
        <f>IF($V28="","",IF($V28="Sub",IF(AND(ISNUMBER($G28),$G28&lt;=IF($S28=MesCiclo,InicioCiclo,$S28+MOD(2-WEEKDAY($S28),7))+13),N($X28),0),IF(AND(ISNUMBER($G28),$G28&lt;=IF($S28=MesCiclo,InicioCiclo,$S28+MOD(2-WEEKDAY($S28),7))+13),1,IF(ISNUMBER($J28),$J28,$Z28))))</f>
        <v/>
      </c>
      <c r="AB28" s="62">
        <f>IF($V28="","",IF($V28="Sub",IF(AND(ISNUMBER($G28),$G28&lt;=IF($S28=MesCiclo,InicioCiclo,$S28+MOD(2-WEEKDAY($S28),7))+20),N($X28),0),IF(AND(ISNUMBER($G28),$G28&lt;=IF($S28=MesCiclo,InicioCiclo,$S28+MOD(2-WEEKDAY($S28),7))+20),1,IF(ISNUMBER($K28),$K28,$AA28))))</f>
        <v/>
      </c>
      <c r="AC28" s="62">
        <f>IF($V28="","",IF($V28="Sub",IF(AND(ISNUMBER($G28),$G28&lt;=IF($S28=MesCiclo,InicioCiclo,$S28+MOD(2-WEEKDAY($S28),7))+27),N($X28),0),IF(AND(ISNUMBER($G28),$G28&lt;=IF($S28=MesCiclo,InicioCiclo,$S28+MOD(2-WEEKDAY($S28),7))+27),1,IF(ISNUMBER($L28),$L28,$AB28))))</f>
        <v/>
      </c>
      <c r="AD28" s="62">
        <f>IF($V28&lt;&gt;"Sub","",IF(AND(ISNUMBER($G28),$G28&lt;=IF($S28=MesCiclo,InicioCiclo,$S28+MOD(2-WEEKDAY($S28),7))+6),N($X28),0))</f>
        <v/>
      </c>
      <c r="AE28" s="62">
        <f>IF($V28&lt;&gt;"Sub","",IF(AND(ISNUMBER($G28),$G28&lt;=IF($S28=MesCiclo,InicioCiclo,$S28+MOD(2-WEEKDAY($S28),7))+13),N($X28),0))</f>
        <v/>
      </c>
      <c r="AF28" s="62">
        <f>IF($V28&lt;&gt;"Sub","",IF(AND(ISNUMBER($G28),$G28&lt;=IF($S28=MesCiclo,InicioCiclo,$S28+MOD(2-WEEKDAY($S28),7))+20),N($X28),0))</f>
        <v/>
      </c>
      <c r="AG28" s="62">
        <f>IF($V28&lt;&gt;"Sub","",IF(AND(ISNUMBER($G28),$G28&lt;=IF($S28=MesCiclo,InicioCiclo,$S28+MOD(2-WEEKDAY($S28),7))+27),N($X28),0))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IF(N($W29)=0,"",IF(AND($S29=MesCiclo,1&gt;SemanaActual),"",MIN(1,SUMIFS($AD$5:$AD$1000,$U$5:$U$1000,ROW(),$V$5:$V$1000,"Sub"))))</f>
        <v/>
      </c>
      <c r="J29" s="60">
        <f>IF(N($W29)=0,"",IF(AND($S29=MesCiclo,2&gt;SemanaActual),"",MIN(1,SUMIFS($AE$5:$AE$1000,$U$5:$U$1000,ROW(),$V$5:$V$1000,"Sub"))))</f>
        <v/>
      </c>
      <c r="K29" s="60">
        <f>IF(N($W29)=0,"",IF(AND($S29=MesCiclo,3&gt;SemanaActual),"",MIN(1,SUMIFS($AF$5:$AF$1000,$U$5:$U$1000,ROW(),$V$5:$V$1000,"Sub"))))</f>
        <v/>
      </c>
      <c r="L29" s="60">
        <f>IF(N($W29)=0,"",IF(AND($S29=MesCiclo,4&gt;SemanaActual),"",MIN(1,SUMIFS($AG$5:$AG$1000,$U$5:$U$1000,ROW(),$V$5:$V$1000,"Sub"))))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","")&amp;IF($AR29="","Sin fecha de inicio"&amp;" · ","")&amp;IF($AS29="","Sin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","")&amp;IF(AND($V29="Sub",COUNT($I29:$L29)+SUMPRODUCT((LEN($I29:$L29)&gt;0)*NOT(ISNUMBER($I29:$L29)))&gt;0),"Subactividad: no use las semanas; ponga su % en Peso y su fecha de cumplimiento"&amp;"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IF($V29="","",IF($V29="Sub",IF(ISNUMBER($G29),N($X29),0),IF(ISNUMBER($G29),1,IFERROR(LOOKUP(2,1/($I29:$L29&lt;&gt;""),$I29:$L29),0))))</f>
        <v/>
      </c>
      <c r="Z29" s="62">
        <f>IF($V29="","",IF($V29="Sub",IF(AND(ISNUMBER($G29),$G29&lt;=IF($S29=MesCiclo,InicioCiclo,$S29+MOD(2-WEEKDAY($S29),7))+6),N($X29),0),IF(AND(ISNUMBER($G29),$G29&lt;=IF($S29=MesCiclo,InicioCiclo,$S29+MOD(2-WEEKDAY($S29),7))+6),1,IF(ISNUMBER($I29),$I29,0))))</f>
        <v/>
      </c>
      <c r="AA29" s="62">
        <f>IF($V29="","",IF($V29="Sub",IF(AND(ISNUMBER($G29),$G29&lt;=IF($S29=MesCiclo,InicioCiclo,$S29+MOD(2-WEEKDAY($S29),7))+13),N($X29),0),IF(AND(ISNUMBER($G29),$G29&lt;=IF($S29=MesCiclo,InicioCiclo,$S29+MOD(2-WEEKDAY($S29),7))+13),1,IF(ISNUMBER($J29),$J29,$Z29))))</f>
        <v/>
      </c>
      <c r="AB29" s="62">
        <f>IF($V29="","",IF($V29="Sub",IF(AND(ISNUMBER($G29),$G29&lt;=IF($S29=MesCiclo,InicioCiclo,$S29+MOD(2-WEEKDAY($S29),7))+20),N($X29),0),IF(AND(ISNUMBER($G29),$G29&lt;=IF($S29=MesCiclo,InicioCiclo,$S29+MOD(2-WEEKDAY($S29),7))+20),1,IF(ISNUMBER($K29),$K29,$AA29))))</f>
        <v/>
      </c>
      <c r="AC29" s="62">
        <f>IF($V29="","",IF($V29="Sub",IF(AND(ISNUMBER($G29),$G29&lt;=IF($S29=MesCiclo,InicioCiclo,$S29+MOD(2-WEEKDAY($S29),7))+27),N($X29),0),IF(AND(ISNUMBER($G29),$G29&lt;=IF($S29=MesCiclo,InicioCiclo,$S29+MOD(2-WEEKDAY($S29),7))+27),1,IF(ISNUMBER($L29),$L29,$AB29))))</f>
        <v/>
      </c>
      <c r="AD29" s="62">
        <f>IF($V29&lt;&gt;"Sub","",IF(AND(ISNUMBER($G29),$G29&lt;=IF($S29=MesCiclo,InicioCiclo,$S29+MOD(2-WEEKDAY($S29),7))+6),N($X29),0))</f>
        <v/>
      </c>
      <c r="AE29" s="62">
        <f>IF($V29&lt;&gt;"Sub","",IF(AND(ISNUMBER($G29),$G29&lt;=IF($S29=MesCiclo,InicioCiclo,$S29+MOD(2-WEEKDAY($S29),7))+13),N($X29),0))</f>
        <v/>
      </c>
      <c r="AF29" s="62">
        <f>IF($V29&lt;&gt;"Sub","",IF(AND(ISNUMBER($G29),$G29&lt;=IF($S29=MesCiclo,InicioCiclo,$S29+MOD(2-WEEKDAY($S29),7))+20),N($X29),0))</f>
        <v/>
      </c>
      <c r="AG29" s="62">
        <f>IF($V29&lt;&gt;"Sub","",IF(AND(ISNUMBER($G29),$G29&lt;=IF($S29=MesCiclo,InicioCiclo,$S29+MOD(2-WEEKDAY($S29),7))+27),N($X29),0))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IF(N($W30)=0,"",IF(AND($S30=MesCiclo,1&gt;SemanaActual),"",MIN(1,SUMIFS($AD$5:$AD$1000,$U$5:$U$1000,ROW(),$V$5:$V$1000,"Sub"))))</f>
        <v/>
      </c>
      <c r="J30" s="60">
        <f>IF(N($W30)=0,"",IF(AND($S30=MesCiclo,2&gt;SemanaActual),"",MIN(1,SUMIFS($AE$5:$AE$1000,$U$5:$U$1000,ROW(),$V$5:$V$1000,"Sub"))))</f>
        <v/>
      </c>
      <c r="K30" s="60">
        <f>IF(N($W30)=0,"",IF(AND($S30=MesCiclo,3&gt;SemanaActual),"",MIN(1,SUMIFS($AF$5:$AF$1000,$U$5:$U$1000,ROW(),$V$5:$V$1000,"Sub"))))</f>
        <v/>
      </c>
      <c r="L30" s="60">
        <f>IF(N($W30)=0,"",IF(AND($S30=MesCiclo,4&gt;SemanaActual),"",MIN(1,SUMIFS($AG$5:$AG$1000,$U$5:$U$1000,ROW(),$V$5:$V$1000,"Sub"))))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","")&amp;IF($AR30="","Sin fecha de inicio"&amp;" · ","")&amp;IF($AS30="","Sin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","")&amp;IF(AND($V30="Sub",COUNT($I30:$L30)+SUMPRODUCT((LEN($I30:$L30)&gt;0)*NOT(ISNUMBER($I30:$L30)))&gt;0),"Subactividad: no use las semanas; ponga su % en Peso y su fecha de cumplimiento"&amp;"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IF($V30="","",IF($V30="Sub",IF(ISNUMBER($G30),N($X30),0),IF(ISNUMBER($G30),1,IFERROR(LOOKUP(2,1/($I30:$L30&lt;&gt;""),$I30:$L30),0))))</f>
        <v/>
      </c>
      <c r="Z30" s="62">
        <f>IF($V30="","",IF($V30="Sub",IF(AND(ISNUMBER($G30),$G30&lt;=IF($S30=MesCiclo,InicioCiclo,$S30+MOD(2-WEEKDAY($S30),7))+6),N($X30),0),IF(AND(ISNUMBER($G30),$G30&lt;=IF($S30=MesCiclo,InicioCiclo,$S30+MOD(2-WEEKDAY($S30),7))+6),1,IF(ISNUMBER($I30),$I30,0))))</f>
        <v/>
      </c>
      <c r="AA30" s="62">
        <f>IF($V30="","",IF($V30="Sub",IF(AND(ISNUMBER($G30),$G30&lt;=IF($S30=MesCiclo,InicioCiclo,$S30+MOD(2-WEEKDAY($S30),7))+13),N($X30),0),IF(AND(ISNUMBER($G30),$G30&lt;=IF($S30=MesCiclo,InicioCiclo,$S30+MOD(2-WEEKDAY($S30),7))+13),1,IF(ISNUMBER($J30),$J30,$Z30))))</f>
        <v/>
      </c>
      <c r="AB30" s="62">
        <f>IF($V30="","",IF($V30="Sub",IF(AND(ISNUMBER($G30),$G30&lt;=IF($S30=MesCiclo,InicioCiclo,$S30+MOD(2-WEEKDAY($S30),7))+20),N($X30),0),IF(AND(ISNUMBER($G30),$G30&lt;=IF($S30=MesCiclo,InicioCiclo,$S30+MOD(2-WEEKDAY($S30),7))+20),1,IF(ISNUMBER($K30),$K30,$AA30))))</f>
        <v/>
      </c>
      <c r="AC30" s="62">
        <f>IF($V30="","",IF($V30="Sub",IF(AND(ISNUMBER($G30),$G30&lt;=IF($S30=MesCiclo,InicioCiclo,$S30+MOD(2-WEEKDAY($S30),7))+27),N($X30),0),IF(AND(ISNUMBER($G30),$G30&lt;=IF($S30=MesCiclo,InicioCiclo,$S30+MOD(2-WEEKDAY($S30),7))+27),1,IF(ISNUMBER($L30),$L30,$AB30))))</f>
        <v/>
      </c>
      <c r="AD30" s="62">
        <f>IF($V30&lt;&gt;"Sub","",IF(AND(ISNUMBER($G30),$G30&lt;=IF($S30=MesCiclo,InicioCiclo,$S30+MOD(2-WEEKDAY($S30),7))+6),N($X30),0))</f>
        <v/>
      </c>
      <c r="AE30" s="62">
        <f>IF($V30&lt;&gt;"Sub","",IF(AND(ISNUMBER($G30),$G30&lt;=IF($S30=MesCiclo,InicioCiclo,$S30+MOD(2-WEEKDAY($S30),7))+13),N($X30),0))</f>
        <v/>
      </c>
      <c r="AF30" s="62">
        <f>IF($V30&lt;&gt;"Sub","",IF(AND(ISNUMBER($G30),$G30&lt;=IF($S30=MesCiclo,InicioCiclo,$S30+MOD(2-WEEKDAY($S30),7))+20),N($X30),0))</f>
        <v/>
      </c>
      <c r="AG30" s="62">
        <f>IF($V30&lt;&gt;"Sub","",IF(AND(ISNUMBER($G30),$G30&lt;=IF($S30=MesCiclo,InicioCiclo,$S30+MOD(2-WEEKDAY($S30),7))+27),N($X30),0))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IF(N($W31)=0,"",IF(AND($S31=MesCiclo,1&gt;SemanaActual),"",MIN(1,SUMIFS($AD$5:$AD$1000,$U$5:$U$1000,ROW(),$V$5:$V$1000,"Sub"))))</f>
        <v/>
      </c>
      <c r="J31" s="60">
        <f>IF(N($W31)=0,"",IF(AND($S31=MesCiclo,2&gt;SemanaActual),"",MIN(1,SUMIFS($AE$5:$AE$1000,$U$5:$U$1000,ROW(),$V$5:$V$1000,"Sub"))))</f>
        <v/>
      </c>
      <c r="K31" s="60">
        <f>IF(N($W31)=0,"",IF(AND($S31=MesCiclo,3&gt;SemanaActual),"",MIN(1,SUMIFS($AF$5:$AF$1000,$U$5:$U$1000,ROW(),$V$5:$V$1000,"Sub"))))</f>
        <v/>
      </c>
      <c r="L31" s="60">
        <f>IF(N($W31)=0,"",IF(AND($S31=MesCiclo,4&gt;SemanaActual),"",MIN(1,SUMIFS($AG$5:$AG$1000,$U$5:$U$1000,ROW(),$V$5:$V$1000,"Sub"))))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","")&amp;IF($AR31="","Sin fecha de inicio"&amp;" · ","")&amp;IF($AS31="","Sin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","")&amp;IF(AND($V31="Sub",COUNT($I31:$L31)+SUMPRODUCT((LEN($I31:$L31)&gt;0)*NOT(ISNUMBER($I31:$L31)))&gt;0),"Subactividad: no use las semanas; ponga su % en Peso y su fecha de cumplimiento"&amp;"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IF($V31="","",IF($V31="Sub",IF(ISNUMBER($G31),N($X31),0),IF(ISNUMBER($G31),1,IFERROR(LOOKUP(2,1/($I31:$L31&lt;&gt;""),$I31:$L31),0))))</f>
        <v/>
      </c>
      <c r="Z31" s="62">
        <f>IF($V31="","",IF($V31="Sub",IF(AND(ISNUMBER($G31),$G31&lt;=IF($S31=MesCiclo,InicioCiclo,$S31+MOD(2-WEEKDAY($S31),7))+6),N($X31),0),IF(AND(ISNUMBER($G31),$G31&lt;=IF($S31=MesCiclo,InicioCiclo,$S31+MOD(2-WEEKDAY($S31),7))+6),1,IF(ISNUMBER($I31),$I31,0))))</f>
        <v/>
      </c>
      <c r="AA31" s="62">
        <f>IF($V31="","",IF($V31="Sub",IF(AND(ISNUMBER($G31),$G31&lt;=IF($S31=MesCiclo,InicioCiclo,$S31+MOD(2-WEEKDAY($S31),7))+13),N($X31),0),IF(AND(ISNUMBER($G31),$G31&lt;=IF($S31=MesCiclo,InicioCiclo,$S31+MOD(2-WEEKDAY($S31),7))+13),1,IF(ISNUMBER($J31),$J31,$Z31))))</f>
        <v/>
      </c>
      <c r="AB31" s="62">
        <f>IF($V31="","",IF($V31="Sub",IF(AND(ISNUMBER($G31),$G31&lt;=IF($S31=MesCiclo,InicioCiclo,$S31+MOD(2-WEEKDAY($S31),7))+20),N($X31),0),IF(AND(ISNUMBER($G31),$G31&lt;=IF($S31=MesCiclo,InicioCiclo,$S31+MOD(2-WEEKDAY($S31),7))+20),1,IF(ISNUMBER($K31),$K31,$AA31))))</f>
        <v/>
      </c>
      <c r="AC31" s="62">
        <f>IF($V31="","",IF($V31="Sub",IF(AND(ISNUMBER($G31),$G31&lt;=IF($S31=MesCiclo,InicioCiclo,$S31+MOD(2-WEEKDAY($S31),7))+27),N($X31),0),IF(AND(ISNUMBER($G31),$G31&lt;=IF($S31=MesCiclo,InicioCiclo,$S31+MOD(2-WEEKDAY($S31),7))+27),1,IF(ISNUMBER($L31),$L31,$AB31))))</f>
        <v/>
      </c>
      <c r="AD31" s="62">
        <f>IF($V31&lt;&gt;"Sub","",IF(AND(ISNUMBER($G31),$G31&lt;=IF($S31=MesCiclo,InicioCiclo,$S31+MOD(2-WEEKDAY($S31),7))+6),N($X31),0))</f>
        <v/>
      </c>
      <c r="AE31" s="62">
        <f>IF($V31&lt;&gt;"Sub","",IF(AND(ISNUMBER($G31),$G31&lt;=IF($S31=MesCiclo,InicioCiclo,$S31+MOD(2-WEEKDAY($S31),7))+13),N($X31),0))</f>
        <v/>
      </c>
      <c r="AF31" s="62">
        <f>IF($V31&lt;&gt;"Sub","",IF(AND(ISNUMBER($G31),$G31&lt;=IF($S31=MesCiclo,InicioCiclo,$S31+MOD(2-WEEKDAY($S31),7))+20),N($X31),0))</f>
        <v/>
      </c>
      <c r="AG31" s="62">
        <f>IF($V31&lt;&gt;"Sub","",IF(AND(ISNUMBER($G31),$G31&lt;=IF($S31=MesCiclo,InicioCiclo,$S31+MOD(2-WEEKDAY($S31),7))+27),N($X31),0))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IF(N($W32)=0,"",IF(AND($S32=MesCiclo,1&gt;SemanaActual),"",MIN(1,SUMIFS($AD$5:$AD$1000,$U$5:$U$1000,ROW(),$V$5:$V$1000,"Sub"))))</f>
        <v/>
      </c>
      <c r="J32" s="60">
        <f>IF(N($W32)=0,"",IF(AND($S32=MesCiclo,2&gt;SemanaActual),"",MIN(1,SUMIFS($AE$5:$AE$1000,$U$5:$U$1000,ROW(),$V$5:$V$1000,"Sub"))))</f>
        <v/>
      </c>
      <c r="K32" s="60">
        <f>IF(N($W32)=0,"",IF(AND($S32=MesCiclo,3&gt;SemanaActual),"",MIN(1,SUMIFS($AF$5:$AF$1000,$U$5:$U$1000,ROW(),$V$5:$V$1000,"Sub"))))</f>
        <v/>
      </c>
      <c r="L32" s="60">
        <f>IF(N($W32)=0,"",IF(AND($S32=MesCiclo,4&gt;SemanaActual),"",MIN(1,SUMIFS($AG$5:$AG$1000,$U$5:$U$1000,ROW(),$V$5:$V$1000,"Sub"))))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","")&amp;IF($AR32="","Sin fecha de inicio"&amp;" · ","")&amp;IF($AS32="","Sin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","")&amp;IF(AND($V32="Sub",COUNT($I32:$L32)+SUMPRODUCT((LEN($I32:$L32)&gt;0)*NOT(ISNUMBER($I32:$L32)))&gt;0),"Subactividad: no use las semanas; ponga su % en Peso y su fecha de cumplimiento"&amp;"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IF($V32="","",IF($V32="Sub",IF(ISNUMBER($G32),N($X32),0),IF(ISNUMBER($G32),1,IFERROR(LOOKUP(2,1/($I32:$L32&lt;&gt;""),$I32:$L32),0))))</f>
        <v/>
      </c>
      <c r="Z32" s="62">
        <f>IF($V32="","",IF($V32="Sub",IF(AND(ISNUMBER($G32),$G32&lt;=IF($S32=MesCiclo,InicioCiclo,$S32+MOD(2-WEEKDAY($S32),7))+6),N($X32),0),IF(AND(ISNUMBER($G32),$G32&lt;=IF($S32=MesCiclo,InicioCiclo,$S32+MOD(2-WEEKDAY($S32),7))+6),1,IF(ISNUMBER($I32),$I32,0))))</f>
        <v/>
      </c>
      <c r="AA32" s="62">
        <f>IF($V32="","",IF($V32="Sub",IF(AND(ISNUMBER($G32),$G32&lt;=IF($S32=MesCiclo,InicioCiclo,$S32+MOD(2-WEEKDAY($S32),7))+13),N($X32),0),IF(AND(ISNUMBER($G32),$G32&lt;=IF($S32=MesCiclo,InicioCiclo,$S32+MOD(2-WEEKDAY($S32),7))+13),1,IF(ISNUMBER($J32),$J32,$Z32))))</f>
        <v/>
      </c>
      <c r="AB32" s="62">
        <f>IF($V32="","",IF($V32="Sub",IF(AND(ISNUMBER($G32),$G32&lt;=IF($S32=MesCiclo,InicioCiclo,$S32+MOD(2-WEEKDAY($S32),7))+20),N($X32),0),IF(AND(ISNUMBER($G32),$G32&lt;=IF($S32=MesCiclo,InicioCiclo,$S32+MOD(2-WEEKDAY($S32),7))+20),1,IF(ISNUMBER($K32),$K32,$AA32))))</f>
        <v/>
      </c>
      <c r="AC32" s="62">
        <f>IF($V32="","",IF($V32="Sub",IF(AND(ISNUMBER($G32),$G32&lt;=IF($S32=MesCiclo,InicioCiclo,$S32+MOD(2-WEEKDAY($S32),7))+27),N($X32),0),IF(AND(ISNUMBER($G32),$G32&lt;=IF($S32=MesCiclo,InicioCiclo,$S32+MOD(2-WEEKDAY($S32),7))+27),1,IF(ISNUMBER($L32),$L32,$AB32))))</f>
        <v/>
      </c>
      <c r="AD32" s="62">
        <f>IF($V32&lt;&gt;"Sub","",IF(AND(ISNUMBER($G32),$G32&lt;=IF($S32=MesCiclo,InicioCiclo,$S32+MOD(2-WEEKDAY($S32),7))+6),N($X32),0))</f>
        <v/>
      </c>
      <c r="AE32" s="62">
        <f>IF($V32&lt;&gt;"Sub","",IF(AND(ISNUMBER($G32),$G32&lt;=IF($S32=MesCiclo,InicioCiclo,$S32+MOD(2-WEEKDAY($S32),7))+13),N($X32),0))</f>
        <v/>
      </c>
      <c r="AF32" s="62">
        <f>IF($V32&lt;&gt;"Sub","",IF(AND(ISNUMBER($G32),$G32&lt;=IF($S32=MesCiclo,InicioCiclo,$S32+MOD(2-WEEKDAY($S32),7))+20),N($X32),0))</f>
        <v/>
      </c>
      <c r="AG32" s="62">
        <f>IF($V32&lt;&gt;"Sub","",IF(AND(ISNUMBER($G32),$G32&lt;=IF($S32=MesCiclo,InicioCiclo,$S32+MOD(2-WEEKDAY($S32),7))+27),N($X32),0))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IF(N($W33)=0,"",IF(AND($S33=MesCiclo,1&gt;SemanaActual),"",MIN(1,SUMIFS($AD$5:$AD$1000,$U$5:$U$1000,ROW(),$V$5:$V$1000,"Sub"))))</f>
        <v/>
      </c>
      <c r="J33" s="60">
        <f>IF(N($W33)=0,"",IF(AND($S33=MesCiclo,2&gt;SemanaActual),"",MIN(1,SUMIFS($AE$5:$AE$1000,$U$5:$U$1000,ROW(),$V$5:$V$1000,"Sub"))))</f>
        <v/>
      </c>
      <c r="K33" s="60">
        <f>IF(N($W33)=0,"",IF(AND($S33=MesCiclo,3&gt;SemanaActual),"",MIN(1,SUMIFS($AF$5:$AF$1000,$U$5:$U$1000,ROW(),$V$5:$V$1000,"Sub"))))</f>
        <v/>
      </c>
      <c r="L33" s="60">
        <f>IF(N($W33)=0,"",IF(AND($S33=MesCiclo,4&gt;SemanaActual),"",MIN(1,SUMIFS($AG$5:$AG$1000,$U$5:$U$1000,ROW(),$V$5:$V$1000,"Sub"))))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","")&amp;IF($AR33="","Sin fecha de inicio"&amp;" · ","")&amp;IF($AS33="","Sin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","")&amp;IF(AND($V33="Sub",COUNT($I33:$L33)+SUMPRODUCT((LEN($I33:$L33)&gt;0)*NOT(ISNUMBER($I33:$L33)))&gt;0),"Subactividad: no use las semanas; ponga su % en Peso y su fecha de cumplimiento"&amp;"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IF($V33="","",IF($V33="Sub",IF(ISNUMBER($G33),N($X33),0),IF(ISNUMBER($G33),1,IFERROR(LOOKUP(2,1/($I33:$L33&lt;&gt;""),$I33:$L33),0))))</f>
        <v/>
      </c>
      <c r="Z33" s="62">
        <f>IF($V33="","",IF($V33="Sub",IF(AND(ISNUMBER($G33),$G33&lt;=IF($S33=MesCiclo,InicioCiclo,$S33+MOD(2-WEEKDAY($S33),7))+6),N($X33),0),IF(AND(ISNUMBER($G33),$G33&lt;=IF($S33=MesCiclo,InicioCiclo,$S33+MOD(2-WEEKDAY($S33),7))+6),1,IF(ISNUMBER($I33),$I33,0))))</f>
        <v/>
      </c>
      <c r="AA33" s="62">
        <f>IF($V33="","",IF($V33="Sub",IF(AND(ISNUMBER($G33),$G33&lt;=IF($S33=MesCiclo,InicioCiclo,$S33+MOD(2-WEEKDAY($S33),7))+13),N($X33),0),IF(AND(ISNUMBER($G33),$G33&lt;=IF($S33=MesCiclo,InicioCiclo,$S33+MOD(2-WEEKDAY($S33),7))+13),1,IF(ISNUMBER($J33),$J33,$Z33))))</f>
        <v/>
      </c>
      <c r="AB33" s="62">
        <f>IF($V33="","",IF($V33="Sub",IF(AND(ISNUMBER($G33),$G33&lt;=IF($S33=MesCiclo,InicioCiclo,$S33+MOD(2-WEEKDAY($S33),7))+20),N($X33),0),IF(AND(ISNUMBER($G33),$G33&lt;=IF($S33=MesCiclo,InicioCiclo,$S33+MOD(2-WEEKDAY($S33),7))+20),1,IF(ISNUMBER($K33),$K33,$AA33))))</f>
        <v/>
      </c>
      <c r="AC33" s="62">
        <f>IF($V33="","",IF($V33="Sub",IF(AND(ISNUMBER($G33),$G33&lt;=IF($S33=MesCiclo,InicioCiclo,$S33+MOD(2-WEEKDAY($S33),7))+27),N($X33),0),IF(AND(ISNUMBER($G33),$G33&lt;=IF($S33=MesCiclo,InicioCiclo,$S33+MOD(2-WEEKDAY($S33),7))+27),1,IF(ISNUMBER($L33),$L33,$AB33))))</f>
        <v/>
      </c>
      <c r="AD33" s="62">
        <f>IF($V33&lt;&gt;"Sub","",IF(AND(ISNUMBER($G33),$G33&lt;=IF($S33=MesCiclo,InicioCiclo,$S33+MOD(2-WEEKDAY($S33),7))+6),N($X33),0))</f>
        <v/>
      </c>
      <c r="AE33" s="62">
        <f>IF($V33&lt;&gt;"Sub","",IF(AND(ISNUMBER($G33),$G33&lt;=IF($S33=MesCiclo,InicioCiclo,$S33+MOD(2-WEEKDAY($S33),7))+13),N($X33),0))</f>
        <v/>
      </c>
      <c r="AF33" s="62">
        <f>IF($V33&lt;&gt;"Sub","",IF(AND(ISNUMBER($G33),$G33&lt;=IF($S33=MesCiclo,InicioCiclo,$S33+MOD(2-WEEKDAY($S33),7))+20),N($X33),0))</f>
        <v/>
      </c>
      <c r="AG33" s="62">
        <f>IF($V33&lt;&gt;"Sub","",IF(AND(ISNUMBER($G33),$G33&lt;=IF($S33=MesCiclo,InicioCiclo,$S33+MOD(2-WEEKDAY($S33),7))+27),N($X33),0))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IF(N($W34)=0,"",IF(AND($S34=MesCiclo,1&gt;SemanaActual),"",MIN(1,SUMIFS($AD$5:$AD$1000,$U$5:$U$1000,ROW(),$V$5:$V$1000,"Sub"))))</f>
        <v/>
      </c>
      <c r="J34" s="60">
        <f>IF(N($W34)=0,"",IF(AND($S34=MesCiclo,2&gt;SemanaActual),"",MIN(1,SUMIFS($AE$5:$AE$1000,$U$5:$U$1000,ROW(),$V$5:$V$1000,"Sub"))))</f>
        <v/>
      </c>
      <c r="K34" s="60">
        <f>IF(N($W34)=0,"",IF(AND($S34=MesCiclo,3&gt;SemanaActual),"",MIN(1,SUMIFS($AF$5:$AF$1000,$U$5:$U$1000,ROW(),$V$5:$V$1000,"Sub"))))</f>
        <v/>
      </c>
      <c r="L34" s="60">
        <f>IF(N($W34)=0,"",IF(AND($S34=MesCiclo,4&gt;SemanaActual),"",MIN(1,SUMIFS($AG$5:$AG$1000,$U$5:$U$1000,ROW(),$V$5:$V$1000,"Sub"))))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","")&amp;IF($AR34="","Sin fecha de inicio"&amp;" · ","")&amp;IF($AS34="","Sin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","")&amp;IF(AND($V34="Sub",COUNT($I34:$L34)+SUMPRODUCT((LEN($I34:$L34)&gt;0)*NOT(ISNUMBER($I34:$L34)))&gt;0),"Subactividad: no use las semanas; ponga su % en Peso y su fecha de cumplimiento"&amp;"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IF($V34="","",IF($V34="Sub",IF(ISNUMBER($G34),N($X34),0),IF(ISNUMBER($G34),1,IFERROR(LOOKUP(2,1/($I34:$L34&lt;&gt;""),$I34:$L34),0))))</f>
        <v/>
      </c>
      <c r="Z34" s="62">
        <f>IF($V34="","",IF($V34="Sub",IF(AND(ISNUMBER($G34),$G34&lt;=IF($S34=MesCiclo,InicioCiclo,$S34+MOD(2-WEEKDAY($S34),7))+6),N($X34),0),IF(AND(ISNUMBER($G34),$G34&lt;=IF($S34=MesCiclo,InicioCiclo,$S34+MOD(2-WEEKDAY($S34),7))+6),1,IF(ISNUMBER($I34),$I34,0))))</f>
        <v/>
      </c>
      <c r="AA34" s="62">
        <f>IF($V34="","",IF($V34="Sub",IF(AND(ISNUMBER($G34),$G34&lt;=IF($S34=MesCiclo,InicioCiclo,$S34+MOD(2-WEEKDAY($S34),7))+13),N($X34),0),IF(AND(ISNUMBER($G34),$G34&lt;=IF($S34=MesCiclo,InicioCiclo,$S34+MOD(2-WEEKDAY($S34),7))+13),1,IF(ISNUMBER($J34),$J34,$Z34))))</f>
        <v/>
      </c>
      <c r="AB34" s="62">
        <f>IF($V34="","",IF($V34="Sub",IF(AND(ISNUMBER($G34),$G34&lt;=IF($S34=MesCiclo,InicioCiclo,$S34+MOD(2-WEEKDAY($S34),7))+20),N($X34),0),IF(AND(ISNUMBER($G34),$G34&lt;=IF($S34=MesCiclo,InicioCiclo,$S34+MOD(2-WEEKDAY($S34),7))+20),1,IF(ISNUMBER($K34),$K34,$AA34))))</f>
        <v/>
      </c>
      <c r="AC34" s="62">
        <f>IF($V34="","",IF($V34="Sub",IF(AND(ISNUMBER($G34),$G34&lt;=IF($S34=MesCiclo,InicioCiclo,$S34+MOD(2-WEEKDAY($S34),7))+27),N($X34),0),IF(AND(ISNUMBER($G34),$G34&lt;=IF($S34=MesCiclo,InicioCiclo,$S34+MOD(2-WEEKDAY($S34),7))+27),1,IF(ISNUMBER($L34),$L34,$AB34))))</f>
        <v/>
      </c>
      <c r="AD34" s="62">
        <f>IF($V34&lt;&gt;"Sub","",IF(AND(ISNUMBER($G34),$G34&lt;=IF($S34=MesCiclo,InicioCiclo,$S34+MOD(2-WEEKDAY($S34),7))+6),N($X34),0))</f>
        <v/>
      </c>
      <c r="AE34" s="62">
        <f>IF($V34&lt;&gt;"Sub","",IF(AND(ISNUMBER($G34),$G34&lt;=IF($S34=MesCiclo,InicioCiclo,$S34+MOD(2-WEEKDAY($S34),7))+13),N($X34),0))</f>
        <v/>
      </c>
      <c r="AF34" s="62">
        <f>IF($V34&lt;&gt;"Sub","",IF(AND(ISNUMBER($G34),$G34&lt;=IF($S34=MesCiclo,InicioCiclo,$S34+MOD(2-WEEKDAY($S34),7))+20),N($X34),0))</f>
        <v/>
      </c>
      <c r="AG34" s="62">
        <f>IF($V34&lt;&gt;"Sub","",IF(AND(ISNUMBER($G34),$G34&lt;=IF($S34=MesCiclo,InicioCiclo,$S34+MOD(2-WEEKDAY($S34),7))+27),N($X34),0))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IF(N($W35)=0,"",IF(AND($S35=MesCiclo,1&gt;SemanaActual),"",MIN(1,SUMIFS($AD$5:$AD$1000,$U$5:$U$1000,ROW(),$V$5:$V$1000,"Sub"))))</f>
        <v/>
      </c>
      <c r="J35" s="60">
        <f>IF(N($W35)=0,"",IF(AND($S35=MesCiclo,2&gt;SemanaActual),"",MIN(1,SUMIFS($AE$5:$AE$1000,$U$5:$U$1000,ROW(),$V$5:$V$1000,"Sub"))))</f>
        <v/>
      </c>
      <c r="K35" s="60">
        <f>IF(N($W35)=0,"",IF(AND($S35=MesCiclo,3&gt;SemanaActual),"",MIN(1,SUMIFS($AF$5:$AF$1000,$U$5:$U$1000,ROW(),$V$5:$V$1000,"Sub"))))</f>
        <v/>
      </c>
      <c r="L35" s="60">
        <f>IF(N($W35)=0,"",IF(AND($S35=MesCiclo,4&gt;SemanaActual),"",MIN(1,SUMIFS($AG$5:$AG$1000,$U$5:$U$1000,ROW(),$V$5:$V$1000,"Sub"))))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","")&amp;IF($AR35="","Sin fecha de inicio"&amp;" · ","")&amp;IF($AS35="","Sin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","")&amp;IF(AND($V35="Sub",COUNT($I35:$L35)+SUMPRODUCT((LEN($I35:$L35)&gt;0)*NOT(ISNUMBER($I35:$L35)))&gt;0),"Subactividad: no use las semanas; ponga su % en Peso y su fecha de cumplimiento"&amp;"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IF($V35="","",IF($V35="Sub",IF(ISNUMBER($G35),N($X35),0),IF(ISNUMBER($G35),1,IFERROR(LOOKUP(2,1/($I35:$L35&lt;&gt;""),$I35:$L35),0))))</f>
        <v/>
      </c>
      <c r="Z35" s="62">
        <f>IF($V35="","",IF($V35="Sub",IF(AND(ISNUMBER($G35),$G35&lt;=IF($S35=MesCiclo,InicioCiclo,$S35+MOD(2-WEEKDAY($S35),7))+6),N($X35),0),IF(AND(ISNUMBER($G35),$G35&lt;=IF($S35=MesCiclo,InicioCiclo,$S35+MOD(2-WEEKDAY($S35),7))+6),1,IF(ISNUMBER($I35),$I35,0))))</f>
        <v/>
      </c>
      <c r="AA35" s="62">
        <f>IF($V35="","",IF($V35="Sub",IF(AND(ISNUMBER($G35),$G35&lt;=IF($S35=MesCiclo,InicioCiclo,$S35+MOD(2-WEEKDAY($S35),7))+13),N($X35),0),IF(AND(ISNUMBER($G35),$G35&lt;=IF($S35=MesCiclo,InicioCiclo,$S35+MOD(2-WEEKDAY($S35),7))+13),1,IF(ISNUMBER($J35),$J35,$Z35))))</f>
        <v/>
      </c>
      <c r="AB35" s="62">
        <f>IF($V35="","",IF($V35="Sub",IF(AND(ISNUMBER($G35),$G35&lt;=IF($S35=MesCiclo,InicioCiclo,$S35+MOD(2-WEEKDAY($S35),7))+20),N($X35),0),IF(AND(ISNUMBER($G35),$G35&lt;=IF($S35=MesCiclo,InicioCiclo,$S35+MOD(2-WEEKDAY($S35),7))+20),1,IF(ISNUMBER($K35),$K35,$AA35))))</f>
        <v/>
      </c>
      <c r="AC35" s="62">
        <f>IF($V35="","",IF($V35="Sub",IF(AND(ISNUMBER($G35),$G35&lt;=IF($S35=MesCiclo,InicioCiclo,$S35+MOD(2-WEEKDAY($S35),7))+27),N($X35),0),IF(AND(ISNUMBER($G35),$G35&lt;=IF($S35=MesCiclo,InicioCiclo,$S35+MOD(2-WEEKDAY($S35),7))+27),1,IF(ISNUMBER($L35),$L35,$AB35))))</f>
        <v/>
      </c>
      <c r="AD35" s="62">
        <f>IF($V35&lt;&gt;"Sub","",IF(AND(ISNUMBER($G35),$G35&lt;=IF($S35=MesCiclo,InicioCiclo,$S35+MOD(2-WEEKDAY($S35),7))+6),N($X35),0))</f>
        <v/>
      </c>
      <c r="AE35" s="62">
        <f>IF($V35&lt;&gt;"Sub","",IF(AND(ISNUMBER($G35),$G35&lt;=IF($S35=MesCiclo,InicioCiclo,$S35+MOD(2-WEEKDAY($S35),7))+13),N($X35),0))</f>
        <v/>
      </c>
      <c r="AF35" s="62">
        <f>IF($V35&lt;&gt;"Sub","",IF(AND(ISNUMBER($G35),$G35&lt;=IF($S35=MesCiclo,InicioCiclo,$S35+MOD(2-WEEKDAY($S35),7))+20),N($X35),0))</f>
        <v/>
      </c>
      <c r="AG35" s="62">
        <f>IF($V35&lt;&gt;"Sub","",IF(AND(ISNUMBER($G35),$G35&lt;=IF($S35=MesCiclo,InicioCiclo,$S35+MOD(2-WEEKDAY($S35),7))+27),N($X35),0))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IF(N($W36)=0,"",IF(AND($S36=MesCiclo,1&gt;SemanaActual),"",MIN(1,SUMIFS($AD$5:$AD$1000,$U$5:$U$1000,ROW(),$V$5:$V$1000,"Sub"))))</f>
        <v/>
      </c>
      <c r="J36" s="60">
        <f>IF(N($W36)=0,"",IF(AND($S36=MesCiclo,2&gt;SemanaActual),"",MIN(1,SUMIFS($AE$5:$AE$1000,$U$5:$U$1000,ROW(),$V$5:$V$1000,"Sub"))))</f>
        <v/>
      </c>
      <c r="K36" s="60">
        <f>IF(N($W36)=0,"",IF(AND($S36=MesCiclo,3&gt;SemanaActual),"",MIN(1,SUMIFS($AF$5:$AF$1000,$U$5:$U$1000,ROW(),$V$5:$V$1000,"Sub"))))</f>
        <v/>
      </c>
      <c r="L36" s="60">
        <f>IF(N($W36)=0,"",IF(AND($S36=MesCiclo,4&gt;SemanaActual),"",MIN(1,SUMIFS($AG$5:$AG$1000,$U$5:$U$1000,ROW(),$V$5:$V$1000,"Sub"))))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","")&amp;IF($AR36="","Sin fecha de inicio"&amp;" · ","")&amp;IF($AS36="","Sin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","")&amp;IF(AND($V36="Sub",COUNT($I36:$L36)+SUMPRODUCT((LEN($I36:$L36)&gt;0)*NOT(ISNUMBER($I36:$L36)))&gt;0),"Subactividad: no use las semanas; ponga su % en Peso y su fecha de cumplimiento"&amp;"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IF($V36="","",IF($V36="Sub",IF(ISNUMBER($G36),N($X36),0),IF(ISNUMBER($G36),1,IFERROR(LOOKUP(2,1/($I36:$L36&lt;&gt;""),$I36:$L36),0))))</f>
        <v/>
      </c>
      <c r="Z36" s="62">
        <f>IF($V36="","",IF($V36="Sub",IF(AND(ISNUMBER($G36),$G36&lt;=IF($S36=MesCiclo,InicioCiclo,$S36+MOD(2-WEEKDAY($S36),7))+6),N($X36),0),IF(AND(ISNUMBER($G36),$G36&lt;=IF($S36=MesCiclo,InicioCiclo,$S36+MOD(2-WEEKDAY($S36),7))+6),1,IF(ISNUMBER($I36),$I36,0))))</f>
        <v/>
      </c>
      <c r="AA36" s="62">
        <f>IF($V36="","",IF($V36="Sub",IF(AND(ISNUMBER($G36),$G36&lt;=IF($S36=MesCiclo,InicioCiclo,$S36+MOD(2-WEEKDAY($S36),7))+13),N($X36),0),IF(AND(ISNUMBER($G36),$G36&lt;=IF($S36=MesCiclo,InicioCiclo,$S36+MOD(2-WEEKDAY($S36),7))+13),1,IF(ISNUMBER($J36),$J36,$Z36))))</f>
        <v/>
      </c>
      <c r="AB36" s="62">
        <f>IF($V36="","",IF($V36="Sub",IF(AND(ISNUMBER($G36),$G36&lt;=IF($S36=MesCiclo,InicioCiclo,$S36+MOD(2-WEEKDAY($S36),7))+20),N($X36),0),IF(AND(ISNUMBER($G36),$G36&lt;=IF($S36=MesCiclo,InicioCiclo,$S36+MOD(2-WEEKDAY($S36),7))+20),1,IF(ISNUMBER($K36),$K36,$AA36))))</f>
        <v/>
      </c>
      <c r="AC36" s="62">
        <f>IF($V36="","",IF($V36="Sub",IF(AND(ISNUMBER($G36),$G36&lt;=IF($S36=MesCiclo,InicioCiclo,$S36+MOD(2-WEEKDAY($S36),7))+27),N($X36),0),IF(AND(ISNUMBER($G36),$G36&lt;=IF($S36=MesCiclo,InicioCiclo,$S36+MOD(2-WEEKDAY($S36),7))+27),1,IF(ISNUMBER($L36),$L36,$AB36))))</f>
        <v/>
      </c>
      <c r="AD36" s="62">
        <f>IF($V36&lt;&gt;"Sub","",IF(AND(ISNUMBER($G36),$G36&lt;=IF($S36=MesCiclo,InicioCiclo,$S36+MOD(2-WEEKDAY($S36),7))+6),N($X36),0))</f>
        <v/>
      </c>
      <c r="AE36" s="62">
        <f>IF($V36&lt;&gt;"Sub","",IF(AND(ISNUMBER($G36),$G36&lt;=IF($S36=MesCiclo,InicioCiclo,$S36+MOD(2-WEEKDAY($S36),7))+13),N($X36),0))</f>
        <v/>
      </c>
      <c r="AF36" s="62">
        <f>IF($V36&lt;&gt;"Sub","",IF(AND(ISNUMBER($G36),$G36&lt;=IF($S36=MesCiclo,InicioCiclo,$S36+MOD(2-WEEKDAY($S36),7))+20),N($X36),0))</f>
        <v/>
      </c>
      <c r="AG36" s="62">
        <f>IF($V36&lt;&gt;"Sub","",IF(AND(ISNUMBER($G36),$G36&lt;=IF($S36=MesCiclo,InicioCiclo,$S36+MOD(2-WEEKDAY($S36),7))+27),N($X36),0))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IF(N($W37)=0,"",IF(AND($S37=MesCiclo,1&gt;SemanaActual),"",MIN(1,SUMIFS($AD$5:$AD$1000,$U$5:$U$1000,ROW(),$V$5:$V$1000,"Sub"))))</f>
        <v/>
      </c>
      <c r="J37" s="60">
        <f>IF(N($W37)=0,"",IF(AND($S37=MesCiclo,2&gt;SemanaActual),"",MIN(1,SUMIFS($AE$5:$AE$1000,$U$5:$U$1000,ROW(),$V$5:$V$1000,"Sub"))))</f>
        <v/>
      </c>
      <c r="K37" s="60">
        <f>IF(N($W37)=0,"",IF(AND($S37=MesCiclo,3&gt;SemanaActual),"",MIN(1,SUMIFS($AF$5:$AF$1000,$U$5:$U$1000,ROW(),$V$5:$V$1000,"Sub"))))</f>
        <v/>
      </c>
      <c r="L37" s="60">
        <f>IF(N($W37)=0,"",IF(AND($S37=MesCiclo,4&gt;SemanaActual),"",MIN(1,SUMIFS($AG$5:$AG$1000,$U$5:$U$1000,ROW(),$V$5:$V$1000,"Sub"))))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","")&amp;IF($AR37="","Sin fecha de inicio"&amp;" · ","")&amp;IF($AS37="","Sin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","")&amp;IF(AND($V37="Sub",COUNT($I37:$L37)+SUMPRODUCT((LEN($I37:$L37)&gt;0)*NOT(ISNUMBER($I37:$L37)))&gt;0),"Subactividad: no use las semanas; ponga su % en Peso y su fecha de cumplimiento"&amp;"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IF($V37="","",IF($V37="Sub",IF(ISNUMBER($G37),N($X37),0),IF(ISNUMBER($G37),1,IFERROR(LOOKUP(2,1/($I37:$L37&lt;&gt;""),$I37:$L37),0))))</f>
        <v/>
      </c>
      <c r="Z37" s="62">
        <f>IF($V37="","",IF($V37="Sub",IF(AND(ISNUMBER($G37),$G37&lt;=IF($S37=MesCiclo,InicioCiclo,$S37+MOD(2-WEEKDAY($S37),7))+6),N($X37),0),IF(AND(ISNUMBER($G37),$G37&lt;=IF($S37=MesCiclo,InicioCiclo,$S37+MOD(2-WEEKDAY($S37),7))+6),1,IF(ISNUMBER($I37),$I37,0))))</f>
        <v/>
      </c>
      <c r="AA37" s="62">
        <f>IF($V37="","",IF($V37="Sub",IF(AND(ISNUMBER($G37),$G37&lt;=IF($S37=MesCiclo,InicioCiclo,$S37+MOD(2-WEEKDAY($S37),7))+13),N($X37),0),IF(AND(ISNUMBER($G37),$G37&lt;=IF($S37=MesCiclo,InicioCiclo,$S37+MOD(2-WEEKDAY($S37),7))+13),1,IF(ISNUMBER($J37),$J37,$Z37))))</f>
        <v/>
      </c>
      <c r="AB37" s="62">
        <f>IF($V37="","",IF($V37="Sub",IF(AND(ISNUMBER($G37),$G37&lt;=IF($S37=MesCiclo,InicioCiclo,$S37+MOD(2-WEEKDAY($S37),7))+20),N($X37),0),IF(AND(ISNUMBER($G37),$G37&lt;=IF($S37=MesCiclo,InicioCiclo,$S37+MOD(2-WEEKDAY($S37),7))+20),1,IF(ISNUMBER($K37),$K37,$AA37))))</f>
        <v/>
      </c>
      <c r="AC37" s="62">
        <f>IF($V37="","",IF($V37="Sub",IF(AND(ISNUMBER($G37),$G37&lt;=IF($S37=MesCiclo,InicioCiclo,$S37+MOD(2-WEEKDAY($S37),7))+27),N($X37),0),IF(AND(ISNUMBER($G37),$G37&lt;=IF($S37=MesCiclo,InicioCiclo,$S37+MOD(2-WEEKDAY($S37),7))+27),1,IF(ISNUMBER($L37),$L37,$AB37))))</f>
        <v/>
      </c>
      <c r="AD37" s="62">
        <f>IF($V37&lt;&gt;"Sub","",IF(AND(ISNUMBER($G37),$G37&lt;=IF($S37=MesCiclo,InicioCiclo,$S37+MOD(2-WEEKDAY($S37),7))+6),N($X37),0))</f>
        <v/>
      </c>
      <c r="AE37" s="62">
        <f>IF($V37&lt;&gt;"Sub","",IF(AND(ISNUMBER($G37),$G37&lt;=IF($S37=MesCiclo,InicioCiclo,$S37+MOD(2-WEEKDAY($S37),7))+13),N($X37),0))</f>
        <v/>
      </c>
      <c r="AF37" s="62">
        <f>IF($V37&lt;&gt;"Sub","",IF(AND(ISNUMBER($G37),$G37&lt;=IF($S37=MesCiclo,InicioCiclo,$S37+MOD(2-WEEKDAY($S37),7))+20),N($X37),0))</f>
        <v/>
      </c>
      <c r="AG37" s="62">
        <f>IF($V37&lt;&gt;"Sub","",IF(AND(ISNUMBER($G37),$G37&lt;=IF($S37=MesCiclo,InicioCiclo,$S37+MOD(2-WEEKDAY($S37),7))+27),N($X37),0))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IF(N($W38)=0,"",IF(AND($S38=MesCiclo,1&gt;SemanaActual),"",MIN(1,SUMIFS($AD$5:$AD$1000,$U$5:$U$1000,ROW(),$V$5:$V$1000,"Sub"))))</f>
        <v/>
      </c>
      <c r="J38" s="60">
        <f>IF(N($W38)=0,"",IF(AND($S38=MesCiclo,2&gt;SemanaActual),"",MIN(1,SUMIFS($AE$5:$AE$1000,$U$5:$U$1000,ROW(),$V$5:$V$1000,"Sub"))))</f>
        <v/>
      </c>
      <c r="K38" s="60">
        <f>IF(N($W38)=0,"",IF(AND($S38=MesCiclo,3&gt;SemanaActual),"",MIN(1,SUMIFS($AF$5:$AF$1000,$U$5:$U$1000,ROW(),$V$5:$V$1000,"Sub"))))</f>
        <v/>
      </c>
      <c r="L38" s="60">
        <f>IF(N($W38)=0,"",IF(AND($S38=MesCiclo,4&gt;SemanaActual),"",MIN(1,SUMIFS($AG$5:$AG$1000,$U$5:$U$1000,ROW(),$V$5:$V$1000,"Sub"))))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","")&amp;IF($AR38="","Sin fecha de inicio"&amp;" · ","")&amp;IF($AS38="","Sin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","")&amp;IF(AND($V38="Sub",COUNT($I38:$L38)+SUMPRODUCT((LEN($I38:$L38)&gt;0)*NOT(ISNUMBER($I38:$L38)))&gt;0),"Subactividad: no use las semanas; ponga su % en Peso y su fecha de cumplimiento"&amp;"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IF($V38="","",IF($V38="Sub",IF(ISNUMBER($G38),N($X38),0),IF(ISNUMBER($G38),1,IFERROR(LOOKUP(2,1/($I38:$L38&lt;&gt;""),$I38:$L38),0))))</f>
        <v/>
      </c>
      <c r="Z38" s="62">
        <f>IF($V38="","",IF($V38="Sub",IF(AND(ISNUMBER($G38),$G38&lt;=IF($S38=MesCiclo,InicioCiclo,$S38+MOD(2-WEEKDAY($S38),7))+6),N($X38),0),IF(AND(ISNUMBER($G38),$G38&lt;=IF($S38=MesCiclo,InicioCiclo,$S38+MOD(2-WEEKDAY($S38),7))+6),1,IF(ISNUMBER($I38),$I38,0))))</f>
        <v/>
      </c>
      <c r="AA38" s="62">
        <f>IF($V38="","",IF($V38="Sub",IF(AND(ISNUMBER($G38),$G38&lt;=IF($S38=MesCiclo,InicioCiclo,$S38+MOD(2-WEEKDAY($S38),7))+13),N($X38),0),IF(AND(ISNUMBER($G38),$G38&lt;=IF($S38=MesCiclo,InicioCiclo,$S38+MOD(2-WEEKDAY($S38),7))+13),1,IF(ISNUMBER($J38),$J38,$Z38))))</f>
        <v/>
      </c>
      <c r="AB38" s="62">
        <f>IF($V38="","",IF($V38="Sub",IF(AND(ISNUMBER($G38),$G38&lt;=IF($S38=MesCiclo,InicioCiclo,$S38+MOD(2-WEEKDAY($S38),7))+20),N($X38),0),IF(AND(ISNUMBER($G38),$G38&lt;=IF($S38=MesCiclo,InicioCiclo,$S38+MOD(2-WEEKDAY($S38),7))+20),1,IF(ISNUMBER($K38),$K38,$AA38))))</f>
        <v/>
      </c>
      <c r="AC38" s="62">
        <f>IF($V38="","",IF($V38="Sub",IF(AND(ISNUMBER($G38),$G38&lt;=IF($S38=MesCiclo,InicioCiclo,$S38+MOD(2-WEEKDAY($S38),7))+27),N($X38),0),IF(AND(ISNUMBER($G38),$G38&lt;=IF($S38=MesCiclo,InicioCiclo,$S38+MOD(2-WEEKDAY($S38),7))+27),1,IF(ISNUMBER($L38),$L38,$AB38))))</f>
        <v/>
      </c>
      <c r="AD38" s="62">
        <f>IF($V38&lt;&gt;"Sub","",IF(AND(ISNUMBER($G38),$G38&lt;=IF($S38=MesCiclo,InicioCiclo,$S38+MOD(2-WEEKDAY($S38),7))+6),N($X38),0))</f>
        <v/>
      </c>
      <c r="AE38" s="62">
        <f>IF($V38&lt;&gt;"Sub","",IF(AND(ISNUMBER($G38),$G38&lt;=IF($S38=MesCiclo,InicioCiclo,$S38+MOD(2-WEEKDAY($S38),7))+13),N($X38),0))</f>
        <v/>
      </c>
      <c r="AF38" s="62">
        <f>IF($V38&lt;&gt;"Sub","",IF(AND(ISNUMBER($G38),$G38&lt;=IF($S38=MesCiclo,InicioCiclo,$S38+MOD(2-WEEKDAY($S38),7))+20),N($X38),0))</f>
        <v/>
      </c>
      <c r="AG38" s="62">
        <f>IF($V38&lt;&gt;"Sub","",IF(AND(ISNUMBER($G38),$G38&lt;=IF($S38=MesCiclo,InicioCiclo,$S38+MOD(2-WEEKDAY($S38),7))+27),N($X38),0))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IF(N($W39)=0,"",IF(AND($S39=MesCiclo,1&gt;SemanaActual),"",MIN(1,SUMIFS($AD$5:$AD$1000,$U$5:$U$1000,ROW(),$V$5:$V$1000,"Sub"))))</f>
        <v/>
      </c>
      <c r="J39" s="60">
        <f>IF(N($W39)=0,"",IF(AND($S39=MesCiclo,2&gt;SemanaActual),"",MIN(1,SUMIFS($AE$5:$AE$1000,$U$5:$U$1000,ROW(),$V$5:$V$1000,"Sub"))))</f>
        <v/>
      </c>
      <c r="K39" s="60">
        <f>IF(N($W39)=0,"",IF(AND($S39=MesCiclo,3&gt;SemanaActual),"",MIN(1,SUMIFS($AF$5:$AF$1000,$U$5:$U$1000,ROW(),$V$5:$V$1000,"Sub"))))</f>
        <v/>
      </c>
      <c r="L39" s="60">
        <f>IF(N($W39)=0,"",IF(AND($S39=MesCiclo,4&gt;SemanaActual),"",MIN(1,SUMIFS($AG$5:$AG$1000,$U$5:$U$1000,ROW(),$V$5:$V$1000,"Sub"))))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","")&amp;IF($AR39="","Sin fecha de inicio"&amp;" · ","")&amp;IF($AS39="","Sin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","")&amp;IF(AND($V39="Sub",COUNT($I39:$L39)+SUMPRODUCT((LEN($I39:$L39)&gt;0)*NOT(ISNUMBER($I39:$L39)))&gt;0),"Subactividad: no use las semanas; ponga su % en Peso y su fecha de cumplimiento"&amp;"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IF($V39="","",IF($V39="Sub",IF(ISNUMBER($G39),N($X39),0),IF(ISNUMBER($G39),1,IFERROR(LOOKUP(2,1/($I39:$L39&lt;&gt;""),$I39:$L39),0))))</f>
        <v/>
      </c>
      <c r="Z39" s="62">
        <f>IF($V39="","",IF($V39="Sub",IF(AND(ISNUMBER($G39),$G39&lt;=IF($S39=MesCiclo,InicioCiclo,$S39+MOD(2-WEEKDAY($S39),7))+6),N($X39),0),IF(AND(ISNUMBER($G39),$G39&lt;=IF($S39=MesCiclo,InicioCiclo,$S39+MOD(2-WEEKDAY($S39),7))+6),1,IF(ISNUMBER($I39),$I39,0))))</f>
        <v/>
      </c>
      <c r="AA39" s="62">
        <f>IF($V39="","",IF($V39="Sub",IF(AND(ISNUMBER($G39),$G39&lt;=IF($S39=MesCiclo,InicioCiclo,$S39+MOD(2-WEEKDAY($S39),7))+13),N($X39),0),IF(AND(ISNUMBER($G39),$G39&lt;=IF($S39=MesCiclo,InicioCiclo,$S39+MOD(2-WEEKDAY($S39),7))+13),1,IF(ISNUMBER($J39),$J39,$Z39))))</f>
        <v/>
      </c>
      <c r="AB39" s="62">
        <f>IF($V39="","",IF($V39="Sub",IF(AND(ISNUMBER($G39),$G39&lt;=IF($S39=MesCiclo,InicioCiclo,$S39+MOD(2-WEEKDAY($S39),7))+20),N($X39),0),IF(AND(ISNUMBER($G39),$G39&lt;=IF($S39=MesCiclo,InicioCiclo,$S39+MOD(2-WEEKDAY($S39),7))+20),1,IF(ISNUMBER($K39),$K39,$AA39))))</f>
        <v/>
      </c>
      <c r="AC39" s="62">
        <f>IF($V39="","",IF($V39="Sub",IF(AND(ISNUMBER($G39),$G39&lt;=IF($S39=MesCiclo,InicioCiclo,$S39+MOD(2-WEEKDAY($S39),7))+27),N($X39),0),IF(AND(ISNUMBER($G39),$G39&lt;=IF($S39=MesCiclo,InicioCiclo,$S39+MOD(2-WEEKDAY($S39),7))+27),1,IF(ISNUMBER($L39),$L39,$AB39))))</f>
        <v/>
      </c>
      <c r="AD39" s="62">
        <f>IF($V39&lt;&gt;"Sub","",IF(AND(ISNUMBER($G39),$G39&lt;=IF($S39=MesCiclo,InicioCiclo,$S39+MOD(2-WEEKDAY($S39),7))+6),N($X39),0))</f>
        <v/>
      </c>
      <c r="AE39" s="62">
        <f>IF($V39&lt;&gt;"Sub","",IF(AND(ISNUMBER($G39),$G39&lt;=IF($S39=MesCiclo,InicioCiclo,$S39+MOD(2-WEEKDAY($S39),7))+13),N($X39),0))</f>
        <v/>
      </c>
      <c r="AF39" s="62">
        <f>IF($V39&lt;&gt;"Sub","",IF(AND(ISNUMBER($G39),$G39&lt;=IF($S39=MesCiclo,InicioCiclo,$S39+MOD(2-WEEKDAY($S39),7))+20),N($X39),0))</f>
        <v/>
      </c>
      <c r="AG39" s="62">
        <f>IF($V39&lt;&gt;"Sub","",IF(AND(ISNUMBER($G39),$G39&lt;=IF($S39=MesCiclo,InicioCiclo,$S39+MOD(2-WEEKDAY($S39),7))+27),N($X39),0))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IF(N($W40)=0,"",IF(AND($S40=MesCiclo,1&gt;SemanaActual),"",MIN(1,SUMIFS($AD$5:$AD$1000,$U$5:$U$1000,ROW(),$V$5:$V$1000,"Sub"))))</f>
        <v/>
      </c>
      <c r="J40" s="60">
        <f>IF(N($W40)=0,"",IF(AND($S40=MesCiclo,2&gt;SemanaActual),"",MIN(1,SUMIFS($AE$5:$AE$1000,$U$5:$U$1000,ROW(),$V$5:$V$1000,"Sub"))))</f>
        <v/>
      </c>
      <c r="K40" s="60">
        <f>IF(N($W40)=0,"",IF(AND($S40=MesCiclo,3&gt;SemanaActual),"",MIN(1,SUMIFS($AF$5:$AF$1000,$U$5:$U$1000,ROW(),$V$5:$V$1000,"Sub"))))</f>
        <v/>
      </c>
      <c r="L40" s="60">
        <f>IF(N($W40)=0,"",IF(AND($S40=MesCiclo,4&gt;SemanaActual),"",MIN(1,SUMIFS($AG$5:$AG$1000,$U$5:$U$1000,ROW(),$V$5:$V$1000,"Sub"))))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","")&amp;IF($AR40="","Sin fecha de inicio"&amp;" · ","")&amp;IF($AS40="","Sin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","")&amp;IF(AND($V40="Sub",COUNT($I40:$L40)+SUMPRODUCT((LEN($I40:$L40)&gt;0)*NOT(ISNUMBER($I40:$L40)))&gt;0),"Subactividad: no use las semanas; ponga su % en Peso y su fecha de cumplimiento"&amp;"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IF($V40="","",IF($V40="Sub",IF(ISNUMBER($G40),N($X40),0),IF(ISNUMBER($G40),1,IFERROR(LOOKUP(2,1/($I40:$L40&lt;&gt;""),$I40:$L40),0))))</f>
        <v/>
      </c>
      <c r="Z40" s="62">
        <f>IF($V40="","",IF($V40="Sub",IF(AND(ISNUMBER($G40),$G40&lt;=IF($S40=MesCiclo,InicioCiclo,$S40+MOD(2-WEEKDAY($S40),7))+6),N($X40),0),IF(AND(ISNUMBER($G40),$G40&lt;=IF($S40=MesCiclo,InicioCiclo,$S40+MOD(2-WEEKDAY($S40),7))+6),1,IF(ISNUMBER($I40),$I40,0))))</f>
        <v/>
      </c>
      <c r="AA40" s="62">
        <f>IF($V40="","",IF($V40="Sub",IF(AND(ISNUMBER($G40),$G40&lt;=IF($S40=MesCiclo,InicioCiclo,$S40+MOD(2-WEEKDAY($S40),7))+13),N($X40),0),IF(AND(ISNUMBER($G40),$G40&lt;=IF($S40=MesCiclo,InicioCiclo,$S40+MOD(2-WEEKDAY($S40),7))+13),1,IF(ISNUMBER($J40),$J40,$Z40))))</f>
        <v/>
      </c>
      <c r="AB40" s="62">
        <f>IF($V40="","",IF($V40="Sub",IF(AND(ISNUMBER($G40),$G40&lt;=IF($S40=MesCiclo,InicioCiclo,$S40+MOD(2-WEEKDAY($S40),7))+20),N($X40),0),IF(AND(ISNUMBER($G40),$G40&lt;=IF($S40=MesCiclo,InicioCiclo,$S40+MOD(2-WEEKDAY($S40),7))+20),1,IF(ISNUMBER($K40),$K40,$AA40))))</f>
        <v/>
      </c>
      <c r="AC40" s="62">
        <f>IF($V40="","",IF($V40="Sub",IF(AND(ISNUMBER($G40),$G40&lt;=IF($S40=MesCiclo,InicioCiclo,$S40+MOD(2-WEEKDAY($S40),7))+27),N($X40),0),IF(AND(ISNUMBER($G40),$G40&lt;=IF($S40=MesCiclo,InicioCiclo,$S40+MOD(2-WEEKDAY($S40),7))+27),1,IF(ISNUMBER($L40),$L40,$AB40))))</f>
        <v/>
      </c>
      <c r="AD40" s="62">
        <f>IF($V40&lt;&gt;"Sub","",IF(AND(ISNUMBER($G40),$G40&lt;=IF($S40=MesCiclo,InicioCiclo,$S40+MOD(2-WEEKDAY($S40),7))+6),N($X40),0))</f>
        <v/>
      </c>
      <c r="AE40" s="62">
        <f>IF($V40&lt;&gt;"Sub","",IF(AND(ISNUMBER($G40),$G40&lt;=IF($S40=MesCiclo,InicioCiclo,$S40+MOD(2-WEEKDAY($S40),7))+13),N($X40),0))</f>
        <v/>
      </c>
      <c r="AF40" s="62">
        <f>IF($V40&lt;&gt;"Sub","",IF(AND(ISNUMBER($G40),$G40&lt;=IF($S40=MesCiclo,InicioCiclo,$S40+MOD(2-WEEKDAY($S40),7))+20),N($X40),0))</f>
        <v/>
      </c>
      <c r="AG40" s="62">
        <f>IF($V40&lt;&gt;"Sub","",IF(AND(ISNUMBER($G40),$G40&lt;=IF($S40=MesCiclo,InicioCiclo,$S40+MOD(2-WEEKDAY($S40),7))+27),N($X40),0))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IF(N($W41)=0,"",IF(AND($S41=MesCiclo,1&gt;SemanaActual),"",MIN(1,SUMIFS($AD$5:$AD$1000,$U$5:$U$1000,ROW(),$V$5:$V$1000,"Sub"))))</f>
        <v/>
      </c>
      <c r="J41" s="60">
        <f>IF(N($W41)=0,"",IF(AND($S41=MesCiclo,2&gt;SemanaActual),"",MIN(1,SUMIFS($AE$5:$AE$1000,$U$5:$U$1000,ROW(),$V$5:$V$1000,"Sub"))))</f>
        <v/>
      </c>
      <c r="K41" s="60">
        <f>IF(N($W41)=0,"",IF(AND($S41=MesCiclo,3&gt;SemanaActual),"",MIN(1,SUMIFS($AF$5:$AF$1000,$U$5:$U$1000,ROW(),$V$5:$V$1000,"Sub"))))</f>
        <v/>
      </c>
      <c r="L41" s="60">
        <f>IF(N($W41)=0,"",IF(AND($S41=MesCiclo,4&gt;SemanaActual),"",MIN(1,SUMIFS($AG$5:$AG$1000,$U$5:$U$1000,ROW(),$V$5:$V$1000,"Sub"))))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","")&amp;IF($AR41="","Sin fecha de inicio"&amp;" · ","")&amp;IF($AS41="","Sin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","")&amp;IF(AND($V41="Sub",COUNT($I41:$L41)+SUMPRODUCT((LEN($I41:$L41)&gt;0)*NOT(ISNUMBER($I41:$L41)))&gt;0),"Subactividad: no use las semanas; ponga su % en Peso y su fecha de cumplimiento"&amp;"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IF($V41="","",IF($V41="Sub",IF(ISNUMBER($G41),N($X41),0),IF(ISNUMBER($G41),1,IFERROR(LOOKUP(2,1/($I41:$L41&lt;&gt;""),$I41:$L41),0))))</f>
        <v/>
      </c>
      <c r="Z41" s="62">
        <f>IF($V41="","",IF($V41="Sub",IF(AND(ISNUMBER($G41),$G41&lt;=IF($S41=MesCiclo,InicioCiclo,$S41+MOD(2-WEEKDAY($S41),7))+6),N($X41),0),IF(AND(ISNUMBER($G41),$G41&lt;=IF($S41=MesCiclo,InicioCiclo,$S41+MOD(2-WEEKDAY($S41),7))+6),1,IF(ISNUMBER($I41),$I41,0))))</f>
        <v/>
      </c>
      <c r="AA41" s="62">
        <f>IF($V41="","",IF($V41="Sub",IF(AND(ISNUMBER($G41),$G41&lt;=IF($S41=MesCiclo,InicioCiclo,$S41+MOD(2-WEEKDAY($S41),7))+13),N($X41),0),IF(AND(ISNUMBER($G41),$G41&lt;=IF($S41=MesCiclo,InicioCiclo,$S41+MOD(2-WEEKDAY($S41),7))+13),1,IF(ISNUMBER($J41),$J41,$Z41))))</f>
        <v/>
      </c>
      <c r="AB41" s="62">
        <f>IF($V41="","",IF($V41="Sub",IF(AND(ISNUMBER($G41),$G41&lt;=IF($S41=MesCiclo,InicioCiclo,$S41+MOD(2-WEEKDAY($S41),7))+20),N($X41),0),IF(AND(ISNUMBER($G41),$G41&lt;=IF($S41=MesCiclo,InicioCiclo,$S41+MOD(2-WEEKDAY($S41),7))+20),1,IF(ISNUMBER($K41),$K41,$AA41))))</f>
        <v/>
      </c>
      <c r="AC41" s="62">
        <f>IF($V41="","",IF($V41="Sub",IF(AND(ISNUMBER($G41),$G41&lt;=IF($S41=MesCiclo,InicioCiclo,$S41+MOD(2-WEEKDAY($S41),7))+27),N($X41),0),IF(AND(ISNUMBER($G41),$G41&lt;=IF($S41=MesCiclo,InicioCiclo,$S41+MOD(2-WEEKDAY($S41),7))+27),1,IF(ISNUMBER($L41),$L41,$AB41))))</f>
        <v/>
      </c>
      <c r="AD41" s="62">
        <f>IF($V41&lt;&gt;"Sub","",IF(AND(ISNUMBER($G41),$G41&lt;=IF($S41=MesCiclo,InicioCiclo,$S41+MOD(2-WEEKDAY($S41),7))+6),N($X41),0))</f>
        <v/>
      </c>
      <c r="AE41" s="62">
        <f>IF($V41&lt;&gt;"Sub","",IF(AND(ISNUMBER($G41),$G41&lt;=IF($S41=MesCiclo,InicioCiclo,$S41+MOD(2-WEEKDAY($S41),7))+13),N($X41),0))</f>
        <v/>
      </c>
      <c r="AF41" s="62">
        <f>IF($V41&lt;&gt;"Sub","",IF(AND(ISNUMBER($G41),$G41&lt;=IF($S41=MesCiclo,InicioCiclo,$S41+MOD(2-WEEKDAY($S41),7))+20),N($X41),0))</f>
        <v/>
      </c>
      <c r="AG41" s="62">
        <f>IF($V41&lt;&gt;"Sub","",IF(AND(ISNUMBER($G41),$G41&lt;=IF($S41=MesCiclo,InicioCiclo,$S41+MOD(2-WEEKDAY($S41),7))+27),N($X41),0))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IF(N($W42)=0,"",IF(AND($S42=MesCiclo,1&gt;SemanaActual),"",MIN(1,SUMIFS($AD$5:$AD$1000,$U$5:$U$1000,ROW(),$V$5:$V$1000,"Sub"))))</f>
        <v/>
      </c>
      <c r="J42" s="60">
        <f>IF(N($W42)=0,"",IF(AND($S42=MesCiclo,2&gt;SemanaActual),"",MIN(1,SUMIFS($AE$5:$AE$1000,$U$5:$U$1000,ROW(),$V$5:$V$1000,"Sub"))))</f>
        <v/>
      </c>
      <c r="K42" s="60">
        <f>IF(N($W42)=0,"",IF(AND($S42=MesCiclo,3&gt;SemanaActual),"",MIN(1,SUMIFS($AF$5:$AF$1000,$U$5:$U$1000,ROW(),$V$5:$V$1000,"Sub"))))</f>
        <v/>
      </c>
      <c r="L42" s="60">
        <f>IF(N($W42)=0,"",IF(AND($S42=MesCiclo,4&gt;SemanaActual),"",MIN(1,SUMIFS($AG$5:$AG$1000,$U$5:$U$1000,ROW(),$V$5:$V$1000,"Sub"))))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","")&amp;IF($AR42="","Sin fecha de inicio"&amp;" · ","")&amp;IF($AS42="","Sin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","")&amp;IF(AND($V42="Sub",COUNT($I42:$L42)+SUMPRODUCT((LEN($I42:$L42)&gt;0)*NOT(ISNUMBER($I42:$L42)))&gt;0),"Subactividad: no use las semanas; ponga su % en Peso y su fecha de cumplimiento"&amp;"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IF($V42="","",IF($V42="Sub",IF(ISNUMBER($G42),N($X42),0),IF(ISNUMBER($G42),1,IFERROR(LOOKUP(2,1/($I42:$L42&lt;&gt;""),$I42:$L42),0))))</f>
        <v/>
      </c>
      <c r="Z42" s="62">
        <f>IF($V42="","",IF($V42="Sub",IF(AND(ISNUMBER($G42),$G42&lt;=IF($S42=MesCiclo,InicioCiclo,$S42+MOD(2-WEEKDAY($S42),7))+6),N($X42),0),IF(AND(ISNUMBER($G42),$G42&lt;=IF($S42=MesCiclo,InicioCiclo,$S42+MOD(2-WEEKDAY($S42),7))+6),1,IF(ISNUMBER($I42),$I42,0))))</f>
        <v/>
      </c>
      <c r="AA42" s="62">
        <f>IF($V42="","",IF($V42="Sub",IF(AND(ISNUMBER($G42),$G42&lt;=IF($S42=MesCiclo,InicioCiclo,$S42+MOD(2-WEEKDAY($S42),7))+13),N($X42),0),IF(AND(ISNUMBER($G42),$G42&lt;=IF($S42=MesCiclo,InicioCiclo,$S42+MOD(2-WEEKDAY($S42),7))+13),1,IF(ISNUMBER($J42),$J42,$Z42))))</f>
        <v/>
      </c>
      <c r="AB42" s="62">
        <f>IF($V42="","",IF($V42="Sub",IF(AND(ISNUMBER($G42),$G42&lt;=IF($S42=MesCiclo,InicioCiclo,$S42+MOD(2-WEEKDAY($S42),7))+20),N($X42),0),IF(AND(ISNUMBER($G42),$G42&lt;=IF($S42=MesCiclo,InicioCiclo,$S42+MOD(2-WEEKDAY($S42),7))+20),1,IF(ISNUMBER($K42),$K42,$AA42))))</f>
        <v/>
      </c>
      <c r="AC42" s="62">
        <f>IF($V42="","",IF($V42="Sub",IF(AND(ISNUMBER($G42),$G42&lt;=IF($S42=MesCiclo,InicioCiclo,$S42+MOD(2-WEEKDAY($S42),7))+27),N($X42),0),IF(AND(ISNUMBER($G42),$G42&lt;=IF($S42=MesCiclo,InicioCiclo,$S42+MOD(2-WEEKDAY($S42),7))+27),1,IF(ISNUMBER($L42),$L42,$AB42))))</f>
        <v/>
      </c>
      <c r="AD42" s="62">
        <f>IF($V42&lt;&gt;"Sub","",IF(AND(ISNUMBER($G42),$G42&lt;=IF($S42=MesCiclo,InicioCiclo,$S42+MOD(2-WEEKDAY($S42),7))+6),N($X42),0))</f>
        <v/>
      </c>
      <c r="AE42" s="62">
        <f>IF($V42&lt;&gt;"Sub","",IF(AND(ISNUMBER($G42),$G42&lt;=IF($S42=MesCiclo,InicioCiclo,$S42+MOD(2-WEEKDAY($S42),7))+13),N($X42),0))</f>
        <v/>
      </c>
      <c r="AF42" s="62">
        <f>IF($V42&lt;&gt;"Sub","",IF(AND(ISNUMBER($G42),$G42&lt;=IF($S42=MesCiclo,InicioCiclo,$S42+MOD(2-WEEKDAY($S42),7))+20),N($X42),0))</f>
        <v/>
      </c>
      <c r="AG42" s="62">
        <f>IF($V42&lt;&gt;"Sub","",IF(AND(ISNUMBER($G42),$G42&lt;=IF($S42=MesCiclo,InicioCiclo,$S42+MOD(2-WEEKDAY($S42),7))+27),N($X42),0))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IF(N($W43)=0,"",IF(AND($S43=MesCiclo,1&gt;SemanaActual),"",MIN(1,SUMIFS($AD$5:$AD$1000,$U$5:$U$1000,ROW(),$V$5:$V$1000,"Sub"))))</f>
        <v/>
      </c>
      <c r="J43" s="60">
        <f>IF(N($W43)=0,"",IF(AND($S43=MesCiclo,2&gt;SemanaActual),"",MIN(1,SUMIFS($AE$5:$AE$1000,$U$5:$U$1000,ROW(),$V$5:$V$1000,"Sub"))))</f>
        <v/>
      </c>
      <c r="K43" s="60">
        <f>IF(N($W43)=0,"",IF(AND($S43=MesCiclo,3&gt;SemanaActual),"",MIN(1,SUMIFS($AF$5:$AF$1000,$U$5:$U$1000,ROW(),$V$5:$V$1000,"Sub"))))</f>
        <v/>
      </c>
      <c r="L43" s="60">
        <f>IF(N($W43)=0,"",IF(AND($S43=MesCiclo,4&gt;SemanaActual),"",MIN(1,SUMIFS($AG$5:$AG$1000,$U$5:$U$1000,ROW(),$V$5:$V$1000,"Sub"))))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","")&amp;IF($AR43="","Sin fecha de inicio"&amp;" · ","")&amp;IF($AS43="","Sin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","")&amp;IF(AND($V43="Sub",COUNT($I43:$L43)+SUMPRODUCT((LEN($I43:$L43)&gt;0)*NOT(ISNUMBER($I43:$L43)))&gt;0),"Subactividad: no use las semanas; ponga su % en Peso y su fecha de cumplimiento"&amp;"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IF($V43="","",IF($V43="Sub",IF(ISNUMBER($G43),N($X43),0),IF(ISNUMBER($G43),1,IFERROR(LOOKUP(2,1/($I43:$L43&lt;&gt;""),$I43:$L43),0))))</f>
        <v/>
      </c>
      <c r="Z43" s="62">
        <f>IF($V43="","",IF($V43="Sub",IF(AND(ISNUMBER($G43),$G43&lt;=IF($S43=MesCiclo,InicioCiclo,$S43+MOD(2-WEEKDAY($S43),7))+6),N($X43),0),IF(AND(ISNUMBER($G43),$G43&lt;=IF($S43=MesCiclo,InicioCiclo,$S43+MOD(2-WEEKDAY($S43),7))+6),1,IF(ISNUMBER($I43),$I43,0))))</f>
        <v/>
      </c>
      <c r="AA43" s="62">
        <f>IF($V43="","",IF($V43="Sub",IF(AND(ISNUMBER($G43),$G43&lt;=IF($S43=MesCiclo,InicioCiclo,$S43+MOD(2-WEEKDAY($S43),7))+13),N($X43),0),IF(AND(ISNUMBER($G43),$G43&lt;=IF($S43=MesCiclo,InicioCiclo,$S43+MOD(2-WEEKDAY($S43),7))+13),1,IF(ISNUMBER($J43),$J43,$Z43))))</f>
        <v/>
      </c>
      <c r="AB43" s="62">
        <f>IF($V43="","",IF($V43="Sub",IF(AND(ISNUMBER($G43),$G43&lt;=IF($S43=MesCiclo,InicioCiclo,$S43+MOD(2-WEEKDAY($S43),7))+20),N($X43),0),IF(AND(ISNUMBER($G43),$G43&lt;=IF($S43=MesCiclo,InicioCiclo,$S43+MOD(2-WEEKDAY($S43),7))+20),1,IF(ISNUMBER($K43),$K43,$AA43))))</f>
        <v/>
      </c>
      <c r="AC43" s="62">
        <f>IF($V43="","",IF($V43="Sub",IF(AND(ISNUMBER($G43),$G43&lt;=IF($S43=MesCiclo,InicioCiclo,$S43+MOD(2-WEEKDAY($S43),7))+27),N($X43),0),IF(AND(ISNUMBER($G43),$G43&lt;=IF($S43=MesCiclo,InicioCiclo,$S43+MOD(2-WEEKDAY($S43),7))+27),1,IF(ISNUMBER($L43),$L43,$AB43))))</f>
        <v/>
      </c>
      <c r="AD43" s="62">
        <f>IF($V43&lt;&gt;"Sub","",IF(AND(ISNUMBER($G43),$G43&lt;=IF($S43=MesCiclo,InicioCiclo,$S43+MOD(2-WEEKDAY($S43),7))+6),N($X43),0))</f>
        <v/>
      </c>
      <c r="AE43" s="62">
        <f>IF($V43&lt;&gt;"Sub","",IF(AND(ISNUMBER($G43),$G43&lt;=IF($S43=MesCiclo,InicioCiclo,$S43+MOD(2-WEEKDAY($S43),7))+13),N($X43),0))</f>
        <v/>
      </c>
      <c r="AF43" s="62">
        <f>IF($V43&lt;&gt;"Sub","",IF(AND(ISNUMBER($G43),$G43&lt;=IF($S43=MesCiclo,InicioCiclo,$S43+MOD(2-WEEKDAY($S43),7))+20),N($X43),0))</f>
        <v/>
      </c>
      <c r="AG43" s="62">
        <f>IF($V43&lt;&gt;"Sub","",IF(AND(ISNUMBER($G43),$G43&lt;=IF($S43=MesCiclo,InicioCiclo,$S43+MOD(2-WEEKDAY($S43),7))+27),N($X43),0))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IF(N($W44)=0,"",IF(AND($S44=MesCiclo,1&gt;SemanaActual),"",MIN(1,SUMIFS($AD$5:$AD$1000,$U$5:$U$1000,ROW(),$V$5:$V$1000,"Sub"))))</f>
        <v/>
      </c>
      <c r="J44" s="60">
        <f>IF(N($W44)=0,"",IF(AND($S44=MesCiclo,2&gt;SemanaActual),"",MIN(1,SUMIFS($AE$5:$AE$1000,$U$5:$U$1000,ROW(),$V$5:$V$1000,"Sub"))))</f>
        <v/>
      </c>
      <c r="K44" s="60">
        <f>IF(N($W44)=0,"",IF(AND($S44=MesCiclo,3&gt;SemanaActual),"",MIN(1,SUMIFS($AF$5:$AF$1000,$U$5:$U$1000,ROW(),$V$5:$V$1000,"Sub"))))</f>
        <v/>
      </c>
      <c r="L44" s="60">
        <f>IF(N($W44)=0,"",IF(AND($S44=MesCiclo,4&gt;SemanaActual),"",MIN(1,SUMIFS($AG$5:$AG$1000,$U$5:$U$1000,ROW(),$V$5:$V$1000,"Sub"))))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","")&amp;IF($AR44="","Sin fecha de inicio"&amp;" · ","")&amp;IF($AS44="","Sin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","")&amp;IF(AND($V44="Sub",COUNT($I44:$L44)+SUMPRODUCT((LEN($I44:$L44)&gt;0)*NOT(ISNUMBER($I44:$L44)))&gt;0),"Subactividad: no use las semanas; ponga su % en Peso y su fecha de cumplimiento"&amp;"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IF($V44="","",IF($V44="Sub",IF(ISNUMBER($G44),N($X44),0),IF(ISNUMBER($G44),1,IFERROR(LOOKUP(2,1/($I44:$L44&lt;&gt;""),$I44:$L44),0))))</f>
        <v/>
      </c>
      <c r="Z44" s="62">
        <f>IF($V44="","",IF($V44="Sub",IF(AND(ISNUMBER($G44),$G44&lt;=IF($S44=MesCiclo,InicioCiclo,$S44+MOD(2-WEEKDAY($S44),7))+6),N($X44),0),IF(AND(ISNUMBER($G44),$G44&lt;=IF($S44=MesCiclo,InicioCiclo,$S44+MOD(2-WEEKDAY($S44),7))+6),1,IF(ISNUMBER($I44),$I44,0))))</f>
        <v/>
      </c>
      <c r="AA44" s="62">
        <f>IF($V44="","",IF($V44="Sub",IF(AND(ISNUMBER($G44),$G44&lt;=IF($S44=MesCiclo,InicioCiclo,$S44+MOD(2-WEEKDAY($S44),7))+13),N($X44),0),IF(AND(ISNUMBER($G44),$G44&lt;=IF($S44=MesCiclo,InicioCiclo,$S44+MOD(2-WEEKDAY($S44),7))+13),1,IF(ISNUMBER($J44),$J44,$Z44))))</f>
        <v/>
      </c>
      <c r="AB44" s="62">
        <f>IF($V44="","",IF($V44="Sub",IF(AND(ISNUMBER($G44),$G44&lt;=IF($S44=MesCiclo,InicioCiclo,$S44+MOD(2-WEEKDAY($S44),7))+20),N($X44),0),IF(AND(ISNUMBER($G44),$G44&lt;=IF($S44=MesCiclo,InicioCiclo,$S44+MOD(2-WEEKDAY($S44),7))+20),1,IF(ISNUMBER($K44),$K44,$AA44))))</f>
        <v/>
      </c>
      <c r="AC44" s="62">
        <f>IF($V44="","",IF($V44="Sub",IF(AND(ISNUMBER($G44),$G44&lt;=IF($S44=MesCiclo,InicioCiclo,$S44+MOD(2-WEEKDAY($S44),7))+27),N($X44),0),IF(AND(ISNUMBER($G44),$G44&lt;=IF($S44=MesCiclo,InicioCiclo,$S44+MOD(2-WEEKDAY($S44),7))+27),1,IF(ISNUMBER($L44),$L44,$AB44))))</f>
        <v/>
      </c>
      <c r="AD44" s="62">
        <f>IF($V44&lt;&gt;"Sub","",IF(AND(ISNUMBER($G44),$G44&lt;=IF($S44=MesCiclo,InicioCiclo,$S44+MOD(2-WEEKDAY($S44),7))+6),N($X44),0))</f>
        <v/>
      </c>
      <c r="AE44" s="62">
        <f>IF($V44&lt;&gt;"Sub","",IF(AND(ISNUMBER($G44),$G44&lt;=IF($S44=MesCiclo,InicioCiclo,$S44+MOD(2-WEEKDAY($S44),7))+13),N($X44),0))</f>
        <v/>
      </c>
      <c r="AF44" s="62">
        <f>IF($V44&lt;&gt;"Sub","",IF(AND(ISNUMBER($G44),$G44&lt;=IF($S44=MesCiclo,InicioCiclo,$S44+MOD(2-WEEKDAY($S44),7))+20),N($X44),0))</f>
        <v/>
      </c>
      <c r="AG44" s="62">
        <f>IF($V44&lt;&gt;"Sub","",IF(AND(ISNUMBER($G44),$G44&lt;=IF($S44=MesCiclo,InicioCiclo,$S44+MOD(2-WEEKDAY($S44),7))+27),N($X44),0))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IF(N($W45)=0,"",IF(AND($S45=MesCiclo,1&gt;SemanaActual),"",MIN(1,SUMIFS($AD$5:$AD$1000,$U$5:$U$1000,ROW(),$V$5:$V$1000,"Sub"))))</f>
        <v/>
      </c>
      <c r="J45" s="60">
        <f>IF(N($W45)=0,"",IF(AND($S45=MesCiclo,2&gt;SemanaActual),"",MIN(1,SUMIFS($AE$5:$AE$1000,$U$5:$U$1000,ROW(),$V$5:$V$1000,"Sub"))))</f>
        <v/>
      </c>
      <c r="K45" s="60">
        <f>IF(N($W45)=0,"",IF(AND($S45=MesCiclo,3&gt;SemanaActual),"",MIN(1,SUMIFS($AF$5:$AF$1000,$U$5:$U$1000,ROW(),$V$5:$V$1000,"Sub"))))</f>
        <v/>
      </c>
      <c r="L45" s="60">
        <f>IF(N($W45)=0,"",IF(AND($S45=MesCiclo,4&gt;SemanaActual),"",MIN(1,SUMIFS($AG$5:$AG$1000,$U$5:$U$1000,ROW(),$V$5:$V$1000,"Sub"))))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","")&amp;IF($AR45="","Sin fecha de inicio"&amp;" · ","")&amp;IF($AS45="","Sin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","")&amp;IF(AND($V45="Sub",COUNT($I45:$L45)+SUMPRODUCT((LEN($I45:$L45)&gt;0)*NOT(ISNUMBER($I45:$L45)))&gt;0),"Subactividad: no use las semanas; ponga su % en Peso y su fecha de cumplimiento"&amp;"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IF($V45="","",IF($V45="Sub",IF(ISNUMBER($G45),N($X45),0),IF(ISNUMBER($G45),1,IFERROR(LOOKUP(2,1/($I45:$L45&lt;&gt;""),$I45:$L45),0))))</f>
        <v/>
      </c>
      <c r="Z45" s="62">
        <f>IF($V45="","",IF($V45="Sub",IF(AND(ISNUMBER($G45),$G45&lt;=IF($S45=MesCiclo,InicioCiclo,$S45+MOD(2-WEEKDAY($S45),7))+6),N($X45),0),IF(AND(ISNUMBER($G45),$G45&lt;=IF($S45=MesCiclo,InicioCiclo,$S45+MOD(2-WEEKDAY($S45),7))+6),1,IF(ISNUMBER($I45),$I45,0))))</f>
        <v/>
      </c>
      <c r="AA45" s="62">
        <f>IF($V45="","",IF($V45="Sub",IF(AND(ISNUMBER($G45),$G45&lt;=IF($S45=MesCiclo,InicioCiclo,$S45+MOD(2-WEEKDAY($S45),7))+13),N($X45),0),IF(AND(ISNUMBER($G45),$G45&lt;=IF($S45=MesCiclo,InicioCiclo,$S45+MOD(2-WEEKDAY($S45),7))+13),1,IF(ISNUMBER($J45),$J45,$Z45))))</f>
        <v/>
      </c>
      <c r="AB45" s="62">
        <f>IF($V45="","",IF($V45="Sub",IF(AND(ISNUMBER($G45),$G45&lt;=IF($S45=MesCiclo,InicioCiclo,$S45+MOD(2-WEEKDAY($S45),7))+20),N($X45),0),IF(AND(ISNUMBER($G45),$G45&lt;=IF($S45=MesCiclo,InicioCiclo,$S45+MOD(2-WEEKDAY($S45),7))+20),1,IF(ISNUMBER($K45),$K45,$AA45))))</f>
        <v/>
      </c>
      <c r="AC45" s="62">
        <f>IF($V45="","",IF($V45="Sub",IF(AND(ISNUMBER($G45),$G45&lt;=IF($S45=MesCiclo,InicioCiclo,$S45+MOD(2-WEEKDAY($S45),7))+27),N($X45),0),IF(AND(ISNUMBER($G45),$G45&lt;=IF($S45=MesCiclo,InicioCiclo,$S45+MOD(2-WEEKDAY($S45),7))+27),1,IF(ISNUMBER($L45),$L45,$AB45))))</f>
        <v/>
      </c>
      <c r="AD45" s="62">
        <f>IF($V45&lt;&gt;"Sub","",IF(AND(ISNUMBER($G45),$G45&lt;=IF($S45=MesCiclo,InicioCiclo,$S45+MOD(2-WEEKDAY($S45),7))+6),N($X45),0))</f>
        <v/>
      </c>
      <c r="AE45" s="62">
        <f>IF($V45&lt;&gt;"Sub","",IF(AND(ISNUMBER($G45),$G45&lt;=IF($S45=MesCiclo,InicioCiclo,$S45+MOD(2-WEEKDAY($S45),7))+13),N($X45),0))</f>
        <v/>
      </c>
      <c r="AF45" s="62">
        <f>IF($V45&lt;&gt;"Sub","",IF(AND(ISNUMBER($G45),$G45&lt;=IF($S45=MesCiclo,InicioCiclo,$S45+MOD(2-WEEKDAY($S45),7))+20),N($X45),0))</f>
        <v/>
      </c>
      <c r="AG45" s="62">
        <f>IF($V45&lt;&gt;"Sub","",IF(AND(ISNUMBER($G45),$G45&lt;=IF($S45=MesCiclo,InicioCiclo,$S45+MOD(2-WEEKDAY($S45),7))+27),N($X45),0))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IF(N($W46)=0,"",IF(AND($S46=MesCiclo,1&gt;SemanaActual),"",MIN(1,SUMIFS($AD$5:$AD$1000,$U$5:$U$1000,ROW(),$V$5:$V$1000,"Sub"))))</f>
        <v/>
      </c>
      <c r="J46" s="60">
        <f>IF(N($W46)=0,"",IF(AND($S46=MesCiclo,2&gt;SemanaActual),"",MIN(1,SUMIFS($AE$5:$AE$1000,$U$5:$U$1000,ROW(),$V$5:$V$1000,"Sub"))))</f>
        <v/>
      </c>
      <c r="K46" s="60">
        <f>IF(N($W46)=0,"",IF(AND($S46=MesCiclo,3&gt;SemanaActual),"",MIN(1,SUMIFS($AF$5:$AF$1000,$U$5:$U$1000,ROW(),$V$5:$V$1000,"Sub"))))</f>
        <v/>
      </c>
      <c r="L46" s="60">
        <f>IF(N($W46)=0,"",IF(AND($S46=MesCiclo,4&gt;SemanaActual),"",MIN(1,SUMIFS($AG$5:$AG$1000,$U$5:$U$1000,ROW(),$V$5:$V$1000,"Sub"))))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","")&amp;IF($AR46="","Sin fecha de inicio"&amp;" · ","")&amp;IF($AS46="","Sin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","")&amp;IF(AND($V46="Sub",COUNT($I46:$L46)+SUMPRODUCT((LEN($I46:$L46)&gt;0)*NOT(ISNUMBER($I46:$L46)))&gt;0),"Subactividad: no use las semanas; ponga su % en Peso y su fecha de cumplimiento"&amp;"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IF($V46="","",IF($V46="Sub",IF(ISNUMBER($G46),N($X46),0),IF(ISNUMBER($G46),1,IFERROR(LOOKUP(2,1/($I46:$L46&lt;&gt;""),$I46:$L46),0))))</f>
        <v/>
      </c>
      <c r="Z46" s="62">
        <f>IF($V46="","",IF($V46="Sub",IF(AND(ISNUMBER($G46),$G46&lt;=IF($S46=MesCiclo,InicioCiclo,$S46+MOD(2-WEEKDAY($S46),7))+6),N($X46),0),IF(AND(ISNUMBER($G46),$G46&lt;=IF($S46=MesCiclo,InicioCiclo,$S46+MOD(2-WEEKDAY($S46),7))+6),1,IF(ISNUMBER($I46),$I46,0))))</f>
        <v/>
      </c>
      <c r="AA46" s="62">
        <f>IF($V46="","",IF($V46="Sub",IF(AND(ISNUMBER($G46),$G46&lt;=IF($S46=MesCiclo,InicioCiclo,$S46+MOD(2-WEEKDAY($S46),7))+13),N($X46),0),IF(AND(ISNUMBER($G46),$G46&lt;=IF($S46=MesCiclo,InicioCiclo,$S46+MOD(2-WEEKDAY($S46),7))+13),1,IF(ISNUMBER($J46),$J46,$Z46))))</f>
        <v/>
      </c>
      <c r="AB46" s="62">
        <f>IF($V46="","",IF($V46="Sub",IF(AND(ISNUMBER($G46),$G46&lt;=IF($S46=MesCiclo,InicioCiclo,$S46+MOD(2-WEEKDAY($S46),7))+20),N($X46),0),IF(AND(ISNUMBER($G46),$G46&lt;=IF($S46=MesCiclo,InicioCiclo,$S46+MOD(2-WEEKDAY($S46),7))+20),1,IF(ISNUMBER($K46),$K46,$AA46))))</f>
        <v/>
      </c>
      <c r="AC46" s="62">
        <f>IF($V46="","",IF($V46="Sub",IF(AND(ISNUMBER($G46),$G46&lt;=IF($S46=MesCiclo,InicioCiclo,$S46+MOD(2-WEEKDAY($S46),7))+27),N($X46),0),IF(AND(ISNUMBER($G46),$G46&lt;=IF($S46=MesCiclo,InicioCiclo,$S46+MOD(2-WEEKDAY($S46),7))+27),1,IF(ISNUMBER($L46),$L46,$AB46))))</f>
        <v/>
      </c>
      <c r="AD46" s="62">
        <f>IF($V46&lt;&gt;"Sub","",IF(AND(ISNUMBER($G46),$G46&lt;=IF($S46=MesCiclo,InicioCiclo,$S46+MOD(2-WEEKDAY($S46),7))+6),N($X46),0))</f>
        <v/>
      </c>
      <c r="AE46" s="62">
        <f>IF($V46&lt;&gt;"Sub","",IF(AND(ISNUMBER($G46),$G46&lt;=IF($S46=MesCiclo,InicioCiclo,$S46+MOD(2-WEEKDAY($S46),7))+13),N($X46),0))</f>
        <v/>
      </c>
      <c r="AF46" s="62">
        <f>IF($V46&lt;&gt;"Sub","",IF(AND(ISNUMBER($G46),$G46&lt;=IF($S46=MesCiclo,InicioCiclo,$S46+MOD(2-WEEKDAY($S46),7))+20),N($X46),0))</f>
        <v/>
      </c>
      <c r="AG46" s="62">
        <f>IF($V46&lt;&gt;"Sub","",IF(AND(ISNUMBER($G46),$G46&lt;=IF($S46=MesCiclo,InicioCiclo,$S46+MOD(2-WEEKDAY($S46),7))+27),N($X46),0))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IF(N($W47)=0,"",IF(AND($S47=MesCiclo,1&gt;SemanaActual),"",MIN(1,SUMIFS($AD$5:$AD$1000,$U$5:$U$1000,ROW(),$V$5:$V$1000,"Sub"))))</f>
        <v/>
      </c>
      <c r="J47" s="60">
        <f>IF(N($W47)=0,"",IF(AND($S47=MesCiclo,2&gt;SemanaActual),"",MIN(1,SUMIFS($AE$5:$AE$1000,$U$5:$U$1000,ROW(),$V$5:$V$1000,"Sub"))))</f>
        <v/>
      </c>
      <c r="K47" s="60">
        <f>IF(N($W47)=0,"",IF(AND($S47=MesCiclo,3&gt;SemanaActual),"",MIN(1,SUMIFS($AF$5:$AF$1000,$U$5:$U$1000,ROW(),$V$5:$V$1000,"Sub"))))</f>
        <v/>
      </c>
      <c r="L47" s="60">
        <f>IF(N($W47)=0,"",IF(AND($S47=MesCiclo,4&gt;SemanaActual),"",MIN(1,SUMIFS($AG$5:$AG$1000,$U$5:$U$1000,ROW(),$V$5:$V$1000,"Sub"))))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","")&amp;IF($AR47="","Sin fecha de inicio"&amp;" · ","")&amp;IF($AS47="","Sin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","")&amp;IF(AND($V47="Sub",COUNT($I47:$L47)+SUMPRODUCT((LEN($I47:$L47)&gt;0)*NOT(ISNUMBER($I47:$L47)))&gt;0),"Subactividad: no use las semanas; ponga su % en Peso y su fecha de cumplimiento"&amp;"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IF($V47="","",IF($V47="Sub",IF(ISNUMBER($G47),N($X47),0),IF(ISNUMBER($G47),1,IFERROR(LOOKUP(2,1/($I47:$L47&lt;&gt;""),$I47:$L47),0))))</f>
        <v/>
      </c>
      <c r="Z47" s="62">
        <f>IF($V47="","",IF($V47="Sub",IF(AND(ISNUMBER($G47),$G47&lt;=IF($S47=MesCiclo,InicioCiclo,$S47+MOD(2-WEEKDAY($S47),7))+6),N($X47),0),IF(AND(ISNUMBER($G47),$G47&lt;=IF($S47=MesCiclo,InicioCiclo,$S47+MOD(2-WEEKDAY($S47),7))+6),1,IF(ISNUMBER($I47),$I47,0))))</f>
        <v/>
      </c>
      <c r="AA47" s="62">
        <f>IF($V47="","",IF($V47="Sub",IF(AND(ISNUMBER($G47),$G47&lt;=IF($S47=MesCiclo,InicioCiclo,$S47+MOD(2-WEEKDAY($S47),7))+13),N($X47),0),IF(AND(ISNUMBER($G47),$G47&lt;=IF($S47=MesCiclo,InicioCiclo,$S47+MOD(2-WEEKDAY($S47),7))+13),1,IF(ISNUMBER($J47),$J47,$Z47))))</f>
        <v/>
      </c>
      <c r="AB47" s="62">
        <f>IF($V47="","",IF($V47="Sub",IF(AND(ISNUMBER($G47),$G47&lt;=IF($S47=MesCiclo,InicioCiclo,$S47+MOD(2-WEEKDAY($S47),7))+20),N($X47),0),IF(AND(ISNUMBER($G47),$G47&lt;=IF($S47=MesCiclo,InicioCiclo,$S47+MOD(2-WEEKDAY($S47),7))+20),1,IF(ISNUMBER($K47),$K47,$AA47))))</f>
        <v/>
      </c>
      <c r="AC47" s="62">
        <f>IF($V47="","",IF($V47="Sub",IF(AND(ISNUMBER($G47),$G47&lt;=IF($S47=MesCiclo,InicioCiclo,$S47+MOD(2-WEEKDAY($S47),7))+27),N($X47),0),IF(AND(ISNUMBER($G47),$G47&lt;=IF($S47=MesCiclo,InicioCiclo,$S47+MOD(2-WEEKDAY($S47),7))+27),1,IF(ISNUMBER($L47),$L47,$AB47))))</f>
        <v/>
      </c>
      <c r="AD47" s="62">
        <f>IF($V47&lt;&gt;"Sub","",IF(AND(ISNUMBER($G47),$G47&lt;=IF($S47=MesCiclo,InicioCiclo,$S47+MOD(2-WEEKDAY($S47),7))+6),N($X47),0))</f>
        <v/>
      </c>
      <c r="AE47" s="62">
        <f>IF($V47&lt;&gt;"Sub","",IF(AND(ISNUMBER($G47),$G47&lt;=IF($S47=MesCiclo,InicioCiclo,$S47+MOD(2-WEEKDAY($S47),7))+13),N($X47),0))</f>
        <v/>
      </c>
      <c r="AF47" s="62">
        <f>IF($V47&lt;&gt;"Sub","",IF(AND(ISNUMBER($G47),$G47&lt;=IF($S47=MesCiclo,InicioCiclo,$S47+MOD(2-WEEKDAY($S47),7))+20),N($X47),0))</f>
        <v/>
      </c>
      <c r="AG47" s="62">
        <f>IF($V47&lt;&gt;"Sub","",IF(AND(ISNUMBER($G47),$G47&lt;=IF($S47=MesCiclo,InicioCiclo,$S47+MOD(2-WEEKDAY($S47),7))+27),N($X47),0))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IF(N($W48)=0,"",IF(AND($S48=MesCiclo,1&gt;SemanaActual),"",MIN(1,SUMIFS($AD$5:$AD$1000,$U$5:$U$1000,ROW(),$V$5:$V$1000,"Sub"))))</f>
        <v/>
      </c>
      <c r="J48" s="60">
        <f>IF(N($W48)=0,"",IF(AND($S48=MesCiclo,2&gt;SemanaActual),"",MIN(1,SUMIFS($AE$5:$AE$1000,$U$5:$U$1000,ROW(),$V$5:$V$1000,"Sub"))))</f>
        <v/>
      </c>
      <c r="K48" s="60">
        <f>IF(N($W48)=0,"",IF(AND($S48=MesCiclo,3&gt;SemanaActual),"",MIN(1,SUMIFS($AF$5:$AF$1000,$U$5:$U$1000,ROW(),$V$5:$V$1000,"Sub"))))</f>
        <v/>
      </c>
      <c r="L48" s="60">
        <f>IF(N($W48)=0,"",IF(AND($S48=MesCiclo,4&gt;SemanaActual),"",MIN(1,SUMIFS($AG$5:$AG$1000,$U$5:$U$1000,ROW(),$V$5:$V$1000,"Sub"))))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","")&amp;IF($AR48="","Sin fecha de inicio"&amp;" · ","")&amp;IF($AS48="","Sin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","")&amp;IF(AND($V48="Sub",COUNT($I48:$L48)+SUMPRODUCT((LEN($I48:$L48)&gt;0)*NOT(ISNUMBER($I48:$L48)))&gt;0),"Subactividad: no use las semanas; ponga su % en Peso y su fecha de cumplimiento"&amp;"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IF($V48="","",IF($V48="Sub",IF(ISNUMBER($G48),N($X48),0),IF(ISNUMBER($G48),1,IFERROR(LOOKUP(2,1/($I48:$L48&lt;&gt;""),$I48:$L48),0))))</f>
        <v/>
      </c>
      <c r="Z48" s="62">
        <f>IF($V48="","",IF($V48="Sub",IF(AND(ISNUMBER($G48),$G48&lt;=IF($S48=MesCiclo,InicioCiclo,$S48+MOD(2-WEEKDAY($S48),7))+6),N($X48),0),IF(AND(ISNUMBER($G48),$G48&lt;=IF($S48=MesCiclo,InicioCiclo,$S48+MOD(2-WEEKDAY($S48),7))+6),1,IF(ISNUMBER($I48),$I48,0))))</f>
        <v/>
      </c>
      <c r="AA48" s="62">
        <f>IF($V48="","",IF($V48="Sub",IF(AND(ISNUMBER($G48),$G48&lt;=IF($S48=MesCiclo,InicioCiclo,$S48+MOD(2-WEEKDAY($S48),7))+13),N($X48),0),IF(AND(ISNUMBER($G48),$G48&lt;=IF($S48=MesCiclo,InicioCiclo,$S48+MOD(2-WEEKDAY($S48),7))+13),1,IF(ISNUMBER($J48),$J48,$Z48))))</f>
        <v/>
      </c>
      <c r="AB48" s="62">
        <f>IF($V48="","",IF($V48="Sub",IF(AND(ISNUMBER($G48),$G48&lt;=IF($S48=MesCiclo,InicioCiclo,$S48+MOD(2-WEEKDAY($S48),7))+20),N($X48),0),IF(AND(ISNUMBER($G48),$G48&lt;=IF($S48=MesCiclo,InicioCiclo,$S48+MOD(2-WEEKDAY($S48),7))+20),1,IF(ISNUMBER($K48),$K48,$AA48))))</f>
        <v/>
      </c>
      <c r="AC48" s="62">
        <f>IF($V48="","",IF($V48="Sub",IF(AND(ISNUMBER($G48),$G48&lt;=IF($S48=MesCiclo,InicioCiclo,$S48+MOD(2-WEEKDAY($S48),7))+27),N($X48),0),IF(AND(ISNUMBER($G48),$G48&lt;=IF($S48=MesCiclo,InicioCiclo,$S48+MOD(2-WEEKDAY($S48),7))+27),1,IF(ISNUMBER($L48),$L48,$AB48))))</f>
        <v/>
      </c>
      <c r="AD48" s="62">
        <f>IF($V48&lt;&gt;"Sub","",IF(AND(ISNUMBER($G48),$G48&lt;=IF($S48=MesCiclo,InicioCiclo,$S48+MOD(2-WEEKDAY($S48),7))+6),N($X48),0))</f>
        <v/>
      </c>
      <c r="AE48" s="62">
        <f>IF($V48&lt;&gt;"Sub","",IF(AND(ISNUMBER($G48),$G48&lt;=IF($S48=MesCiclo,InicioCiclo,$S48+MOD(2-WEEKDAY($S48),7))+13),N($X48),0))</f>
        <v/>
      </c>
      <c r="AF48" s="62">
        <f>IF($V48&lt;&gt;"Sub","",IF(AND(ISNUMBER($G48),$G48&lt;=IF($S48=MesCiclo,InicioCiclo,$S48+MOD(2-WEEKDAY($S48),7))+20),N($X48),0))</f>
        <v/>
      </c>
      <c r="AG48" s="62">
        <f>IF($V48&lt;&gt;"Sub","",IF(AND(ISNUMBER($G48),$G48&lt;=IF($S48=MesCiclo,InicioCiclo,$S48+MOD(2-WEEKDAY($S48),7))+27),N($X48),0))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IF(N($W49)=0,"",IF(AND($S49=MesCiclo,1&gt;SemanaActual),"",MIN(1,SUMIFS($AD$5:$AD$1000,$U$5:$U$1000,ROW(),$V$5:$V$1000,"Sub"))))</f>
        <v/>
      </c>
      <c r="J49" s="60">
        <f>IF(N($W49)=0,"",IF(AND($S49=MesCiclo,2&gt;SemanaActual),"",MIN(1,SUMIFS($AE$5:$AE$1000,$U$5:$U$1000,ROW(),$V$5:$V$1000,"Sub"))))</f>
        <v/>
      </c>
      <c r="K49" s="60">
        <f>IF(N($W49)=0,"",IF(AND($S49=MesCiclo,3&gt;SemanaActual),"",MIN(1,SUMIFS($AF$5:$AF$1000,$U$5:$U$1000,ROW(),$V$5:$V$1000,"Sub"))))</f>
        <v/>
      </c>
      <c r="L49" s="60">
        <f>IF(N($W49)=0,"",IF(AND($S49=MesCiclo,4&gt;SemanaActual),"",MIN(1,SUMIFS($AG$5:$AG$1000,$U$5:$U$1000,ROW(),$V$5:$V$1000,"Sub"))))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","")&amp;IF($AR49="","Sin fecha de inicio"&amp;" · ","")&amp;IF($AS49="","Sin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","")&amp;IF(AND($V49="Sub",COUNT($I49:$L49)+SUMPRODUCT((LEN($I49:$L49)&gt;0)*NOT(ISNUMBER($I49:$L49)))&gt;0),"Subactividad: no use las semanas; ponga su % en Peso y su fecha de cumplimiento"&amp;"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IF($V49="","",IF($V49="Sub",IF(ISNUMBER($G49),N($X49),0),IF(ISNUMBER($G49),1,IFERROR(LOOKUP(2,1/($I49:$L49&lt;&gt;""),$I49:$L49),0))))</f>
        <v/>
      </c>
      <c r="Z49" s="62">
        <f>IF($V49="","",IF($V49="Sub",IF(AND(ISNUMBER($G49),$G49&lt;=IF($S49=MesCiclo,InicioCiclo,$S49+MOD(2-WEEKDAY($S49),7))+6),N($X49),0),IF(AND(ISNUMBER($G49),$G49&lt;=IF($S49=MesCiclo,InicioCiclo,$S49+MOD(2-WEEKDAY($S49),7))+6),1,IF(ISNUMBER($I49),$I49,0))))</f>
        <v/>
      </c>
      <c r="AA49" s="62">
        <f>IF($V49="","",IF($V49="Sub",IF(AND(ISNUMBER($G49),$G49&lt;=IF($S49=MesCiclo,InicioCiclo,$S49+MOD(2-WEEKDAY($S49),7))+13),N($X49),0),IF(AND(ISNUMBER($G49),$G49&lt;=IF($S49=MesCiclo,InicioCiclo,$S49+MOD(2-WEEKDAY($S49),7))+13),1,IF(ISNUMBER($J49),$J49,$Z49))))</f>
        <v/>
      </c>
      <c r="AB49" s="62">
        <f>IF($V49="","",IF($V49="Sub",IF(AND(ISNUMBER($G49),$G49&lt;=IF($S49=MesCiclo,InicioCiclo,$S49+MOD(2-WEEKDAY($S49),7))+20),N($X49),0),IF(AND(ISNUMBER($G49),$G49&lt;=IF($S49=MesCiclo,InicioCiclo,$S49+MOD(2-WEEKDAY($S49),7))+20),1,IF(ISNUMBER($K49),$K49,$AA49))))</f>
        <v/>
      </c>
      <c r="AC49" s="62">
        <f>IF($V49="","",IF($V49="Sub",IF(AND(ISNUMBER($G49),$G49&lt;=IF($S49=MesCiclo,InicioCiclo,$S49+MOD(2-WEEKDAY($S49),7))+27),N($X49),0),IF(AND(ISNUMBER($G49),$G49&lt;=IF($S49=MesCiclo,InicioCiclo,$S49+MOD(2-WEEKDAY($S49),7))+27),1,IF(ISNUMBER($L49),$L49,$AB49))))</f>
        <v/>
      </c>
      <c r="AD49" s="62">
        <f>IF($V49&lt;&gt;"Sub","",IF(AND(ISNUMBER($G49),$G49&lt;=IF($S49=MesCiclo,InicioCiclo,$S49+MOD(2-WEEKDAY($S49),7))+6),N($X49),0))</f>
        <v/>
      </c>
      <c r="AE49" s="62">
        <f>IF($V49&lt;&gt;"Sub","",IF(AND(ISNUMBER($G49),$G49&lt;=IF($S49=MesCiclo,InicioCiclo,$S49+MOD(2-WEEKDAY($S49),7))+13),N($X49),0))</f>
        <v/>
      </c>
      <c r="AF49" s="62">
        <f>IF($V49&lt;&gt;"Sub","",IF(AND(ISNUMBER($G49),$G49&lt;=IF($S49=MesCiclo,InicioCiclo,$S49+MOD(2-WEEKDAY($S49),7))+20),N($X49),0))</f>
        <v/>
      </c>
      <c r="AG49" s="62">
        <f>IF($V49&lt;&gt;"Sub","",IF(AND(ISNUMBER($G49),$G49&lt;=IF($S49=MesCiclo,InicioCiclo,$S49+MOD(2-WEEKDAY($S49),7))+27),N($X49),0))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IF(N($W50)=0,"",IF(AND($S50=MesCiclo,1&gt;SemanaActual),"",MIN(1,SUMIFS($AD$5:$AD$1000,$U$5:$U$1000,ROW(),$V$5:$V$1000,"Sub"))))</f>
        <v/>
      </c>
      <c r="J50" s="60">
        <f>IF(N($W50)=0,"",IF(AND($S50=MesCiclo,2&gt;SemanaActual),"",MIN(1,SUMIFS($AE$5:$AE$1000,$U$5:$U$1000,ROW(),$V$5:$V$1000,"Sub"))))</f>
        <v/>
      </c>
      <c r="K50" s="60">
        <f>IF(N($W50)=0,"",IF(AND($S50=MesCiclo,3&gt;SemanaActual),"",MIN(1,SUMIFS($AF$5:$AF$1000,$U$5:$U$1000,ROW(),$V$5:$V$1000,"Sub"))))</f>
        <v/>
      </c>
      <c r="L50" s="60">
        <f>IF(N($W50)=0,"",IF(AND($S50=MesCiclo,4&gt;SemanaActual),"",MIN(1,SUMIFS($AG$5:$AG$1000,$U$5:$U$1000,ROW(),$V$5:$V$1000,"Sub"))))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","")&amp;IF($AR50="","Sin fecha de inicio"&amp;" · ","")&amp;IF($AS50="","Sin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","")&amp;IF(AND($V50="Sub",COUNT($I50:$L50)+SUMPRODUCT((LEN($I50:$L50)&gt;0)*NOT(ISNUMBER($I50:$L50)))&gt;0),"Subactividad: no use las semanas; ponga su % en Peso y su fecha de cumplimiento"&amp;"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IF($V50="","",IF($V50="Sub",IF(ISNUMBER($G50),N($X50),0),IF(ISNUMBER($G50),1,IFERROR(LOOKUP(2,1/($I50:$L50&lt;&gt;""),$I50:$L50),0))))</f>
        <v/>
      </c>
      <c r="Z50" s="62">
        <f>IF($V50="","",IF($V50="Sub",IF(AND(ISNUMBER($G50),$G50&lt;=IF($S50=MesCiclo,InicioCiclo,$S50+MOD(2-WEEKDAY($S50),7))+6),N($X50),0),IF(AND(ISNUMBER($G50),$G50&lt;=IF($S50=MesCiclo,InicioCiclo,$S50+MOD(2-WEEKDAY($S50),7))+6),1,IF(ISNUMBER($I50),$I50,0))))</f>
        <v/>
      </c>
      <c r="AA50" s="62">
        <f>IF($V50="","",IF($V50="Sub",IF(AND(ISNUMBER($G50),$G50&lt;=IF($S50=MesCiclo,InicioCiclo,$S50+MOD(2-WEEKDAY($S50),7))+13),N($X50),0),IF(AND(ISNUMBER($G50),$G50&lt;=IF($S50=MesCiclo,InicioCiclo,$S50+MOD(2-WEEKDAY($S50),7))+13),1,IF(ISNUMBER($J50),$J50,$Z50))))</f>
        <v/>
      </c>
      <c r="AB50" s="62">
        <f>IF($V50="","",IF($V50="Sub",IF(AND(ISNUMBER($G50),$G50&lt;=IF($S50=MesCiclo,InicioCiclo,$S50+MOD(2-WEEKDAY($S50),7))+20),N($X50),0),IF(AND(ISNUMBER($G50),$G50&lt;=IF($S50=MesCiclo,InicioCiclo,$S50+MOD(2-WEEKDAY($S50),7))+20),1,IF(ISNUMBER($K50),$K50,$AA50))))</f>
        <v/>
      </c>
      <c r="AC50" s="62">
        <f>IF($V50="","",IF($V50="Sub",IF(AND(ISNUMBER($G50),$G50&lt;=IF($S50=MesCiclo,InicioCiclo,$S50+MOD(2-WEEKDAY($S50),7))+27),N($X50),0),IF(AND(ISNUMBER($G50),$G50&lt;=IF($S50=MesCiclo,InicioCiclo,$S50+MOD(2-WEEKDAY($S50),7))+27),1,IF(ISNUMBER($L50),$L50,$AB50))))</f>
        <v/>
      </c>
      <c r="AD50" s="62">
        <f>IF($V50&lt;&gt;"Sub","",IF(AND(ISNUMBER($G50),$G50&lt;=IF($S50=MesCiclo,InicioCiclo,$S50+MOD(2-WEEKDAY($S50),7))+6),N($X50),0))</f>
        <v/>
      </c>
      <c r="AE50" s="62">
        <f>IF($V50&lt;&gt;"Sub","",IF(AND(ISNUMBER($G50),$G50&lt;=IF($S50=MesCiclo,InicioCiclo,$S50+MOD(2-WEEKDAY($S50),7))+13),N($X50),0))</f>
        <v/>
      </c>
      <c r="AF50" s="62">
        <f>IF($V50&lt;&gt;"Sub","",IF(AND(ISNUMBER($G50),$G50&lt;=IF($S50=MesCiclo,InicioCiclo,$S50+MOD(2-WEEKDAY($S50),7))+20),N($X50),0))</f>
        <v/>
      </c>
      <c r="AG50" s="62">
        <f>IF($V50&lt;&gt;"Sub","",IF(AND(ISNUMBER($G50),$G50&lt;=IF($S50=MesCiclo,InicioCiclo,$S50+MOD(2-WEEKDAY($S50),7))+27),N($X50),0))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IF(N($W51)=0,"",IF(AND($S51=MesCiclo,1&gt;SemanaActual),"",MIN(1,SUMIFS($AD$5:$AD$1000,$U$5:$U$1000,ROW(),$V$5:$V$1000,"Sub"))))</f>
        <v/>
      </c>
      <c r="J51" s="60">
        <f>IF(N($W51)=0,"",IF(AND($S51=MesCiclo,2&gt;SemanaActual),"",MIN(1,SUMIFS($AE$5:$AE$1000,$U$5:$U$1000,ROW(),$V$5:$V$1000,"Sub"))))</f>
        <v/>
      </c>
      <c r="K51" s="60">
        <f>IF(N($W51)=0,"",IF(AND($S51=MesCiclo,3&gt;SemanaActual),"",MIN(1,SUMIFS($AF$5:$AF$1000,$U$5:$U$1000,ROW(),$V$5:$V$1000,"Sub"))))</f>
        <v/>
      </c>
      <c r="L51" s="60">
        <f>IF(N($W51)=0,"",IF(AND($S51=MesCiclo,4&gt;SemanaActual),"",MIN(1,SUMIFS($AG$5:$AG$1000,$U$5:$U$1000,ROW(),$V$5:$V$1000,"Sub"))))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","")&amp;IF($AR51="","Sin fecha de inicio"&amp;" · ","")&amp;IF($AS51="","Sin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","")&amp;IF(AND($V51="Sub",COUNT($I51:$L51)+SUMPRODUCT((LEN($I51:$L51)&gt;0)*NOT(ISNUMBER($I51:$L51)))&gt;0),"Subactividad: no use las semanas; ponga su % en Peso y su fecha de cumplimiento"&amp;"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IF($V51="","",IF($V51="Sub",IF(ISNUMBER($G51),N($X51),0),IF(ISNUMBER($G51),1,IFERROR(LOOKUP(2,1/($I51:$L51&lt;&gt;""),$I51:$L51),0))))</f>
        <v/>
      </c>
      <c r="Z51" s="62">
        <f>IF($V51="","",IF($V51="Sub",IF(AND(ISNUMBER($G51),$G51&lt;=IF($S51=MesCiclo,InicioCiclo,$S51+MOD(2-WEEKDAY($S51),7))+6),N($X51),0),IF(AND(ISNUMBER($G51),$G51&lt;=IF($S51=MesCiclo,InicioCiclo,$S51+MOD(2-WEEKDAY($S51),7))+6),1,IF(ISNUMBER($I51),$I51,0))))</f>
        <v/>
      </c>
      <c r="AA51" s="62">
        <f>IF($V51="","",IF($V51="Sub",IF(AND(ISNUMBER($G51),$G51&lt;=IF($S51=MesCiclo,InicioCiclo,$S51+MOD(2-WEEKDAY($S51),7))+13),N($X51),0),IF(AND(ISNUMBER($G51),$G51&lt;=IF($S51=MesCiclo,InicioCiclo,$S51+MOD(2-WEEKDAY($S51),7))+13),1,IF(ISNUMBER($J51),$J51,$Z51))))</f>
        <v/>
      </c>
      <c r="AB51" s="62">
        <f>IF($V51="","",IF($V51="Sub",IF(AND(ISNUMBER($G51),$G51&lt;=IF($S51=MesCiclo,InicioCiclo,$S51+MOD(2-WEEKDAY($S51),7))+20),N($X51),0),IF(AND(ISNUMBER($G51),$G51&lt;=IF($S51=MesCiclo,InicioCiclo,$S51+MOD(2-WEEKDAY($S51),7))+20),1,IF(ISNUMBER($K51),$K51,$AA51))))</f>
        <v/>
      </c>
      <c r="AC51" s="62">
        <f>IF($V51="","",IF($V51="Sub",IF(AND(ISNUMBER($G51),$G51&lt;=IF($S51=MesCiclo,InicioCiclo,$S51+MOD(2-WEEKDAY($S51),7))+27),N($X51),0),IF(AND(ISNUMBER($G51),$G51&lt;=IF($S51=MesCiclo,InicioCiclo,$S51+MOD(2-WEEKDAY($S51),7))+27),1,IF(ISNUMBER($L51),$L51,$AB51))))</f>
        <v/>
      </c>
      <c r="AD51" s="62">
        <f>IF($V51&lt;&gt;"Sub","",IF(AND(ISNUMBER($G51),$G51&lt;=IF($S51=MesCiclo,InicioCiclo,$S51+MOD(2-WEEKDAY($S51),7))+6),N($X51),0))</f>
        <v/>
      </c>
      <c r="AE51" s="62">
        <f>IF($V51&lt;&gt;"Sub","",IF(AND(ISNUMBER($G51),$G51&lt;=IF($S51=MesCiclo,InicioCiclo,$S51+MOD(2-WEEKDAY($S51),7))+13),N($X51),0))</f>
        <v/>
      </c>
      <c r="AF51" s="62">
        <f>IF($V51&lt;&gt;"Sub","",IF(AND(ISNUMBER($G51),$G51&lt;=IF($S51=MesCiclo,InicioCiclo,$S51+MOD(2-WEEKDAY($S51),7))+20),N($X51),0))</f>
        <v/>
      </c>
      <c r="AG51" s="62">
        <f>IF($V51&lt;&gt;"Sub","",IF(AND(ISNUMBER($G51),$G51&lt;=IF($S51=MesCiclo,InicioCiclo,$S51+MOD(2-WEEKDAY($S51),7))+27),N($X51),0))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IF(N($W52)=0,"",IF(AND($S52=MesCiclo,1&gt;SemanaActual),"",MIN(1,SUMIFS($AD$5:$AD$1000,$U$5:$U$1000,ROW(),$V$5:$V$1000,"Sub"))))</f>
        <v/>
      </c>
      <c r="J52" s="60">
        <f>IF(N($W52)=0,"",IF(AND($S52=MesCiclo,2&gt;SemanaActual),"",MIN(1,SUMIFS($AE$5:$AE$1000,$U$5:$U$1000,ROW(),$V$5:$V$1000,"Sub"))))</f>
        <v/>
      </c>
      <c r="K52" s="60">
        <f>IF(N($W52)=0,"",IF(AND($S52=MesCiclo,3&gt;SemanaActual),"",MIN(1,SUMIFS($AF$5:$AF$1000,$U$5:$U$1000,ROW(),$V$5:$V$1000,"Sub"))))</f>
        <v/>
      </c>
      <c r="L52" s="60">
        <f>IF(N($W52)=0,"",IF(AND($S52=MesCiclo,4&gt;SemanaActual),"",MIN(1,SUMIFS($AG$5:$AG$1000,$U$5:$U$1000,ROW(),$V$5:$V$1000,"Sub"))))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","")&amp;IF($AR52="","Sin fecha de inicio"&amp;" · ","")&amp;IF($AS52="","Sin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","")&amp;IF(AND($V52="Sub",COUNT($I52:$L52)+SUMPRODUCT((LEN($I52:$L52)&gt;0)*NOT(ISNUMBER($I52:$L52)))&gt;0),"Subactividad: no use las semanas; ponga su % en Peso y su fecha de cumplimiento"&amp;"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IF($V52="","",IF($V52="Sub",IF(ISNUMBER($G52),N($X52),0),IF(ISNUMBER($G52),1,IFERROR(LOOKUP(2,1/($I52:$L52&lt;&gt;""),$I52:$L52),0))))</f>
        <v/>
      </c>
      <c r="Z52" s="62">
        <f>IF($V52="","",IF($V52="Sub",IF(AND(ISNUMBER($G52),$G52&lt;=IF($S52=MesCiclo,InicioCiclo,$S52+MOD(2-WEEKDAY($S52),7))+6),N($X52),0),IF(AND(ISNUMBER($G52),$G52&lt;=IF($S52=MesCiclo,InicioCiclo,$S52+MOD(2-WEEKDAY($S52),7))+6),1,IF(ISNUMBER($I52),$I52,0))))</f>
        <v/>
      </c>
      <c r="AA52" s="62">
        <f>IF($V52="","",IF($V52="Sub",IF(AND(ISNUMBER($G52),$G52&lt;=IF($S52=MesCiclo,InicioCiclo,$S52+MOD(2-WEEKDAY($S52),7))+13),N($X52),0),IF(AND(ISNUMBER($G52),$G52&lt;=IF($S52=MesCiclo,InicioCiclo,$S52+MOD(2-WEEKDAY($S52),7))+13),1,IF(ISNUMBER($J52),$J52,$Z52))))</f>
        <v/>
      </c>
      <c r="AB52" s="62">
        <f>IF($V52="","",IF($V52="Sub",IF(AND(ISNUMBER($G52),$G52&lt;=IF($S52=MesCiclo,InicioCiclo,$S52+MOD(2-WEEKDAY($S52),7))+20),N($X52),0),IF(AND(ISNUMBER($G52),$G52&lt;=IF($S52=MesCiclo,InicioCiclo,$S52+MOD(2-WEEKDAY($S52),7))+20),1,IF(ISNUMBER($K52),$K52,$AA52))))</f>
        <v/>
      </c>
      <c r="AC52" s="62">
        <f>IF($V52="","",IF($V52="Sub",IF(AND(ISNUMBER($G52),$G52&lt;=IF($S52=MesCiclo,InicioCiclo,$S52+MOD(2-WEEKDAY($S52),7))+27),N($X52),0),IF(AND(ISNUMBER($G52),$G52&lt;=IF($S52=MesCiclo,InicioCiclo,$S52+MOD(2-WEEKDAY($S52),7))+27),1,IF(ISNUMBER($L52),$L52,$AB52))))</f>
        <v/>
      </c>
      <c r="AD52" s="62">
        <f>IF($V52&lt;&gt;"Sub","",IF(AND(ISNUMBER($G52),$G52&lt;=IF($S52=MesCiclo,InicioCiclo,$S52+MOD(2-WEEKDAY($S52),7))+6),N($X52),0))</f>
        <v/>
      </c>
      <c r="AE52" s="62">
        <f>IF($V52&lt;&gt;"Sub","",IF(AND(ISNUMBER($G52),$G52&lt;=IF($S52=MesCiclo,InicioCiclo,$S52+MOD(2-WEEKDAY($S52),7))+13),N($X52),0))</f>
        <v/>
      </c>
      <c r="AF52" s="62">
        <f>IF($V52&lt;&gt;"Sub","",IF(AND(ISNUMBER($G52),$G52&lt;=IF($S52=MesCiclo,InicioCiclo,$S52+MOD(2-WEEKDAY($S52),7))+20),N($X52),0))</f>
        <v/>
      </c>
      <c r="AG52" s="62">
        <f>IF($V52&lt;&gt;"Sub","",IF(AND(ISNUMBER($G52),$G52&lt;=IF($S52=MesCiclo,InicioCiclo,$S52+MOD(2-WEEKDAY($S52),7))+27),N($X52),0))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IF(N($W53)=0,"",IF(AND($S53=MesCiclo,1&gt;SemanaActual),"",MIN(1,SUMIFS($AD$5:$AD$1000,$U$5:$U$1000,ROW(),$V$5:$V$1000,"Sub"))))</f>
        <v/>
      </c>
      <c r="J53" s="60">
        <f>IF(N($W53)=0,"",IF(AND($S53=MesCiclo,2&gt;SemanaActual),"",MIN(1,SUMIFS($AE$5:$AE$1000,$U$5:$U$1000,ROW(),$V$5:$V$1000,"Sub"))))</f>
        <v/>
      </c>
      <c r="K53" s="60">
        <f>IF(N($W53)=0,"",IF(AND($S53=MesCiclo,3&gt;SemanaActual),"",MIN(1,SUMIFS($AF$5:$AF$1000,$U$5:$U$1000,ROW(),$V$5:$V$1000,"Sub"))))</f>
        <v/>
      </c>
      <c r="L53" s="60">
        <f>IF(N($W53)=0,"",IF(AND($S53=MesCiclo,4&gt;SemanaActual),"",MIN(1,SUMIFS($AG$5:$AG$1000,$U$5:$U$1000,ROW(),$V$5:$V$1000,"Sub"))))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","")&amp;IF($AR53="","Sin fecha de inicio"&amp;" · ","")&amp;IF($AS53="","Sin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","")&amp;IF(AND($V53="Sub",COUNT($I53:$L53)+SUMPRODUCT((LEN($I53:$L53)&gt;0)*NOT(ISNUMBER($I53:$L53)))&gt;0),"Subactividad: no use las semanas; ponga su % en Peso y su fecha de cumplimiento"&amp;"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IF($V53="","",IF($V53="Sub",IF(ISNUMBER($G53),N($X53),0),IF(ISNUMBER($G53),1,IFERROR(LOOKUP(2,1/($I53:$L53&lt;&gt;""),$I53:$L53),0))))</f>
        <v/>
      </c>
      <c r="Z53" s="62">
        <f>IF($V53="","",IF($V53="Sub",IF(AND(ISNUMBER($G53),$G53&lt;=IF($S53=MesCiclo,InicioCiclo,$S53+MOD(2-WEEKDAY($S53),7))+6),N($X53),0),IF(AND(ISNUMBER($G53),$G53&lt;=IF($S53=MesCiclo,InicioCiclo,$S53+MOD(2-WEEKDAY($S53),7))+6),1,IF(ISNUMBER($I53),$I53,0))))</f>
        <v/>
      </c>
      <c r="AA53" s="62">
        <f>IF($V53="","",IF($V53="Sub",IF(AND(ISNUMBER($G53),$G53&lt;=IF($S53=MesCiclo,InicioCiclo,$S53+MOD(2-WEEKDAY($S53),7))+13),N($X53),0),IF(AND(ISNUMBER($G53),$G53&lt;=IF($S53=MesCiclo,InicioCiclo,$S53+MOD(2-WEEKDAY($S53),7))+13),1,IF(ISNUMBER($J53),$J53,$Z53))))</f>
        <v/>
      </c>
      <c r="AB53" s="62">
        <f>IF($V53="","",IF($V53="Sub",IF(AND(ISNUMBER($G53),$G53&lt;=IF($S53=MesCiclo,InicioCiclo,$S53+MOD(2-WEEKDAY($S53),7))+20),N($X53),0),IF(AND(ISNUMBER($G53),$G53&lt;=IF($S53=MesCiclo,InicioCiclo,$S53+MOD(2-WEEKDAY($S53),7))+20),1,IF(ISNUMBER($K53),$K53,$AA53))))</f>
        <v/>
      </c>
      <c r="AC53" s="62">
        <f>IF($V53="","",IF($V53="Sub",IF(AND(ISNUMBER($G53),$G53&lt;=IF($S53=MesCiclo,InicioCiclo,$S53+MOD(2-WEEKDAY($S53),7))+27),N($X53),0),IF(AND(ISNUMBER($G53),$G53&lt;=IF($S53=MesCiclo,InicioCiclo,$S53+MOD(2-WEEKDAY($S53),7))+27),1,IF(ISNUMBER($L53),$L53,$AB53))))</f>
        <v/>
      </c>
      <c r="AD53" s="62">
        <f>IF($V53&lt;&gt;"Sub","",IF(AND(ISNUMBER($G53),$G53&lt;=IF($S53=MesCiclo,InicioCiclo,$S53+MOD(2-WEEKDAY($S53),7))+6),N($X53),0))</f>
        <v/>
      </c>
      <c r="AE53" s="62">
        <f>IF($V53&lt;&gt;"Sub","",IF(AND(ISNUMBER($G53),$G53&lt;=IF($S53=MesCiclo,InicioCiclo,$S53+MOD(2-WEEKDAY($S53),7))+13),N($X53),0))</f>
        <v/>
      </c>
      <c r="AF53" s="62">
        <f>IF($V53&lt;&gt;"Sub","",IF(AND(ISNUMBER($G53),$G53&lt;=IF($S53=MesCiclo,InicioCiclo,$S53+MOD(2-WEEKDAY($S53),7))+20),N($X53),0))</f>
        <v/>
      </c>
      <c r="AG53" s="62">
        <f>IF($V53&lt;&gt;"Sub","",IF(AND(ISNUMBER($G53),$G53&lt;=IF($S53=MesCiclo,InicioCiclo,$S53+MOD(2-WEEKDAY($S53),7))+27),N($X53),0))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IF(N($W54)=0,"",IF(AND($S54=MesCiclo,1&gt;SemanaActual),"",MIN(1,SUMIFS($AD$5:$AD$1000,$U$5:$U$1000,ROW(),$V$5:$V$1000,"Sub"))))</f>
        <v/>
      </c>
      <c r="J54" s="60">
        <f>IF(N($W54)=0,"",IF(AND($S54=MesCiclo,2&gt;SemanaActual),"",MIN(1,SUMIFS($AE$5:$AE$1000,$U$5:$U$1000,ROW(),$V$5:$V$1000,"Sub"))))</f>
        <v/>
      </c>
      <c r="K54" s="60">
        <f>IF(N($W54)=0,"",IF(AND($S54=MesCiclo,3&gt;SemanaActual),"",MIN(1,SUMIFS($AF$5:$AF$1000,$U$5:$U$1000,ROW(),$V$5:$V$1000,"Sub"))))</f>
        <v/>
      </c>
      <c r="L54" s="60">
        <f>IF(N($W54)=0,"",IF(AND($S54=MesCiclo,4&gt;SemanaActual),"",MIN(1,SUMIFS($AG$5:$AG$1000,$U$5:$U$1000,ROW(),$V$5:$V$1000,"Sub"))))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","")&amp;IF($AR54="","Sin fecha de inicio"&amp;" · ","")&amp;IF($AS54="","Sin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","")&amp;IF(AND($V54="Sub",COUNT($I54:$L54)+SUMPRODUCT((LEN($I54:$L54)&gt;0)*NOT(ISNUMBER($I54:$L54)))&gt;0),"Subactividad: no use las semanas; ponga su % en Peso y su fecha de cumplimiento"&amp;"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IF($V54="","",IF($V54="Sub",IF(ISNUMBER($G54),N($X54),0),IF(ISNUMBER($G54),1,IFERROR(LOOKUP(2,1/($I54:$L54&lt;&gt;""),$I54:$L54),0))))</f>
        <v/>
      </c>
      <c r="Z54" s="62">
        <f>IF($V54="","",IF($V54="Sub",IF(AND(ISNUMBER($G54),$G54&lt;=IF($S54=MesCiclo,InicioCiclo,$S54+MOD(2-WEEKDAY($S54),7))+6),N($X54),0),IF(AND(ISNUMBER($G54),$G54&lt;=IF($S54=MesCiclo,InicioCiclo,$S54+MOD(2-WEEKDAY($S54),7))+6),1,IF(ISNUMBER($I54),$I54,0))))</f>
        <v/>
      </c>
      <c r="AA54" s="62">
        <f>IF($V54="","",IF($V54="Sub",IF(AND(ISNUMBER($G54),$G54&lt;=IF($S54=MesCiclo,InicioCiclo,$S54+MOD(2-WEEKDAY($S54),7))+13),N($X54),0),IF(AND(ISNUMBER($G54),$G54&lt;=IF($S54=MesCiclo,InicioCiclo,$S54+MOD(2-WEEKDAY($S54),7))+13),1,IF(ISNUMBER($J54),$J54,$Z54))))</f>
        <v/>
      </c>
      <c r="AB54" s="62">
        <f>IF($V54="","",IF($V54="Sub",IF(AND(ISNUMBER($G54),$G54&lt;=IF($S54=MesCiclo,InicioCiclo,$S54+MOD(2-WEEKDAY($S54),7))+20),N($X54),0),IF(AND(ISNUMBER($G54),$G54&lt;=IF($S54=MesCiclo,InicioCiclo,$S54+MOD(2-WEEKDAY($S54),7))+20),1,IF(ISNUMBER($K54),$K54,$AA54))))</f>
        <v/>
      </c>
      <c r="AC54" s="62">
        <f>IF($V54="","",IF($V54="Sub",IF(AND(ISNUMBER($G54),$G54&lt;=IF($S54=MesCiclo,InicioCiclo,$S54+MOD(2-WEEKDAY($S54),7))+27),N($X54),0),IF(AND(ISNUMBER($G54),$G54&lt;=IF($S54=MesCiclo,InicioCiclo,$S54+MOD(2-WEEKDAY($S54),7))+27),1,IF(ISNUMBER($L54),$L54,$AB54))))</f>
        <v/>
      </c>
      <c r="AD54" s="62">
        <f>IF($V54&lt;&gt;"Sub","",IF(AND(ISNUMBER($G54),$G54&lt;=IF($S54=MesCiclo,InicioCiclo,$S54+MOD(2-WEEKDAY($S54),7))+6),N($X54),0))</f>
        <v/>
      </c>
      <c r="AE54" s="62">
        <f>IF($V54&lt;&gt;"Sub","",IF(AND(ISNUMBER($G54),$G54&lt;=IF($S54=MesCiclo,InicioCiclo,$S54+MOD(2-WEEKDAY($S54),7))+13),N($X54),0))</f>
        <v/>
      </c>
      <c r="AF54" s="62">
        <f>IF($V54&lt;&gt;"Sub","",IF(AND(ISNUMBER($G54),$G54&lt;=IF($S54=MesCiclo,InicioCiclo,$S54+MOD(2-WEEKDAY($S54),7))+20),N($X54),0))</f>
        <v/>
      </c>
      <c r="AG54" s="62">
        <f>IF($V54&lt;&gt;"Sub","",IF(AND(ISNUMBER($G54),$G54&lt;=IF($S54=MesCiclo,InicioCiclo,$S54+MOD(2-WEEKDAY($S54),7))+27),N($X54),0))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IF(N($W55)=0,"",IF(AND($S55=MesCiclo,1&gt;SemanaActual),"",MIN(1,SUMIFS($AD$5:$AD$1000,$U$5:$U$1000,ROW(),$V$5:$V$1000,"Sub"))))</f>
        <v/>
      </c>
      <c r="J55" s="60">
        <f>IF(N($W55)=0,"",IF(AND($S55=MesCiclo,2&gt;SemanaActual),"",MIN(1,SUMIFS($AE$5:$AE$1000,$U$5:$U$1000,ROW(),$V$5:$V$1000,"Sub"))))</f>
        <v/>
      </c>
      <c r="K55" s="60">
        <f>IF(N($W55)=0,"",IF(AND($S55=MesCiclo,3&gt;SemanaActual),"",MIN(1,SUMIFS($AF$5:$AF$1000,$U$5:$U$1000,ROW(),$V$5:$V$1000,"Sub"))))</f>
        <v/>
      </c>
      <c r="L55" s="60">
        <f>IF(N($W55)=0,"",IF(AND($S55=MesCiclo,4&gt;SemanaActual),"",MIN(1,SUMIFS($AG$5:$AG$1000,$U$5:$U$1000,ROW(),$V$5:$V$1000,"Sub"))))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","")&amp;IF($AR55="","Sin fecha de inicio"&amp;" · ","")&amp;IF($AS55="","Sin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","")&amp;IF(AND($V55="Sub",COUNT($I55:$L55)+SUMPRODUCT((LEN($I55:$L55)&gt;0)*NOT(ISNUMBER($I55:$L55)))&gt;0),"Subactividad: no use las semanas; ponga su % en Peso y su fecha de cumplimiento"&amp;"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IF($V55="","",IF($V55="Sub",IF(ISNUMBER($G55),N($X55),0),IF(ISNUMBER($G55),1,IFERROR(LOOKUP(2,1/($I55:$L55&lt;&gt;""),$I55:$L55),0))))</f>
        <v/>
      </c>
      <c r="Z55" s="62">
        <f>IF($V55="","",IF($V55="Sub",IF(AND(ISNUMBER($G55),$G55&lt;=IF($S55=MesCiclo,InicioCiclo,$S55+MOD(2-WEEKDAY($S55),7))+6),N($X55),0),IF(AND(ISNUMBER($G55),$G55&lt;=IF($S55=MesCiclo,InicioCiclo,$S55+MOD(2-WEEKDAY($S55),7))+6),1,IF(ISNUMBER($I55),$I55,0))))</f>
        <v/>
      </c>
      <c r="AA55" s="62">
        <f>IF($V55="","",IF($V55="Sub",IF(AND(ISNUMBER($G55),$G55&lt;=IF($S55=MesCiclo,InicioCiclo,$S55+MOD(2-WEEKDAY($S55),7))+13),N($X55),0),IF(AND(ISNUMBER($G55),$G55&lt;=IF($S55=MesCiclo,InicioCiclo,$S55+MOD(2-WEEKDAY($S55),7))+13),1,IF(ISNUMBER($J55),$J55,$Z55))))</f>
        <v/>
      </c>
      <c r="AB55" s="62">
        <f>IF($V55="","",IF($V55="Sub",IF(AND(ISNUMBER($G55),$G55&lt;=IF($S55=MesCiclo,InicioCiclo,$S55+MOD(2-WEEKDAY($S55),7))+20),N($X55),0),IF(AND(ISNUMBER($G55),$G55&lt;=IF($S55=MesCiclo,InicioCiclo,$S55+MOD(2-WEEKDAY($S55),7))+20),1,IF(ISNUMBER($K55),$K55,$AA55))))</f>
        <v/>
      </c>
      <c r="AC55" s="62">
        <f>IF($V55="","",IF($V55="Sub",IF(AND(ISNUMBER($G55),$G55&lt;=IF($S55=MesCiclo,InicioCiclo,$S55+MOD(2-WEEKDAY($S55),7))+27),N($X55),0),IF(AND(ISNUMBER($G55),$G55&lt;=IF($S55=MesCiclo,InicioCiclo,$S55+MOD(2-WEEKDAY($S55),7))+27),1,IF(ISNUMBER($L55),$L55,$AB55))))</f>
        <v/>
      </c>
      <c r="AD55" s="62">
        <f>IF($V55&lt;&gt;"Sub","",IF(AND(ISNUMBER($G55),$G55&lt;=IF($S55=MesCiclo,InicioCiclo,$S55+MOD(2-WEEKDAY($S55),7))+6),N($X55),0))</f>
        <v/>
      </c>
      <c r="AE55" s="62">
        <f>IF($V55&lt;&gt;"Sub","",IF(AND(ISNUMBER($G55),$G55&lt;=IF($S55=MesCiclo,InicioCiclo,$S55+MOD(2-WEEKDAY($S55),7))+13),N($X55),0))</f>
        <v/>
      </c>
      <c r="AF55" s="62">
        <f>IF($V55&lt;&gt;"Sub","",IF(AND(ISNUMBER($G55),$G55&lt;=IF($S55=MesCiclo,InicioCiclo,$S55+MOD(2-WEEKDAY($S55),7))+20),N($X55),0))</f>
        <v/>
      </c>
      <c r="AG55" s="62">
        <f>IF($V55&lt;&gt;"Sub","",IF(AND(ISNUMBER($G55),$G55&lt;=IF($S55=MesCiclo,InicioCiclo,$S55+MOD(2-WEEKDAY($S55),7))+27),N($X55),0))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IF(N($W56)=0,"",IF(AND($S56=MesCiclo,1&gt;SemanaActual),"",MIN(1,SUMIFS($AD$5:$AD$1000,$U$5:$U$1000,ROW(),$V$5:$V$1000,"Sub"))))</f>
        <v/>
      </c>
      <c r="J56" s="60">
        <f>IF(N($W56)=0,"",IF(AND($S56=MesCiclo,2&gt;SemanaActual),"",MIN(1,SUMIFS($AE$5:$AE$1000,$U$5:$U$1000,ROW(),$V$5:$V$1000,"Sub"))))</f>
        <v/>
      </c>
      <c r="K56" s="60">
        <f>IF(N($W56)=0,"",IF(AND($S56=MesCiclo,3&gt;SemanaActual),"",MIN(1,SUMIFS($AF$5:$AF$1000,$U$5:$U$1000,ROW(),$V$5:$V$1000,"Sub"))))</f>
        <v/>
      </c>
      <c r="L56" s="60">
        <f>IF(N($W56)=0,"",IF(AND($S56=MesCiclo,4&gt;SemanaActual),"",MIN(1,SUMIFS($AG$5:$AG$1000,$U$5:$U$1000,ROW(),$V$5:$V$1000,"Sub"))))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","")&amp;IF($AR56="","Sin fecha de inicio"&amp;" · ","")&amp;IF($AS56="","Sin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","")&amp;IF(AND($V56="Sub",COUNT($I56:$L56)+SUMPRODUCT((LEN($I56:$L56)&gt;0)*NOT(ISNUMBER($I56:$L56)))&gt;0),"Subactividad: no use las semanas; ponga su % en Peso y su fecha de cumplimiento"&amp;"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IF($V56="","",IF($V56="Sub",IF(ISNUMBER($G56),N($X56),0),IF(ISNUMBER($G56),1,IFERROR(LOOKUP(2,1/($I56:$L56&lt;&gt;""),$I56:$L56),0))))</f>
        <v/>
      </c>
      <c r="Z56" s="62">
        <f>IF($V56="","",IF($V56="Sub",IF(AND(ISNUMBER($G56),$G56&lt;=IF($S56=MesCiclo,InicioCiclo,$S56+MOD(2-WEEKDAY($S56),7))+6),N($X56),0),IF(AND(ISNUMBER($G56),$G56&lt;=IF($S56=MesCiclo,InicioCiclo,$S56+MOD(2-WEEKDAY($S56),7))+6),1,IF(ISNUMBER($I56),$I56,0))))</f>
        <v/>
      </c>
      <c r="AA56" s="62">
        <f>IF($V56="","",IF($V56="Sub",IF(AND(ISNUMBER($G56),$G56&lt;=IF($S56=MesCiclo,InicioCiclo,$S56+MOD(2-WEEKDAY($S56),7))+13),N($X56),0),IF(AND(ISNUMBER($G56),$G56&lt;=IF($S56=MesCiclo,InicioCiclo,$S56+MOD(2-WEEKDAY($S56),7))+13),1,IF(ISNUMBER($J56),$J56,$Z56))))</f>
        <v/>
      </c>
      <c r="AB56" s="62">
        <f>IF($V56="","",IF($V56="Sub",IF(AND(ISNUMBER($G56),$G56&lt;=IF($S56=MesCiclo,InicioCiclo,$S56+MOD(2-WEEKDAY($S56),7))+20),N($X56),0),IF(AND(ISNUMBER($G56),$G56&lt;=IF($S56=MesCiclo,InicioCiclo,$S56+MOD(2-WEEKDAY($S56),7))+20),1,IF(ISNUMBER($K56),$K56,$AA56))))</f>
        <v/>
      </c>
      <c r="AC56" s="62">
        <f>IF($V56="","",IF($V56="Sub",IF(AND(ISNUMBER($G56),$G56&lt;=IF($S56=MesCiclo,InicioCiclo,$S56+MOD(2-WEEKDAY($S56),7))+27),N($X56),0),IF(AND(ISNUMBER($G56),$G56&lt;=IF($S56=MesCiclo,InicioCiclo,$S56+MOD(2-WEEKDAY($S56),7))+27),1,IF(ISNUMBER($L56),$L56,$AB56))))</f>
        <v/>
      </c>
      <c r="AD56" s="62">
        <f>IF($V56&lt;&gt;"Sub","",IF(AND(ISNUMBER($G56),$G56&lt;=IF($S56=MesCiclo,InicioCiclo,$S56+MOD(2-WEEKDAY($S56),7))+6),N($X56),0))</f>
        <v/>
      </c>
      <c r="AE56" s="62">
        <f>IF($V56&lt;&gt;"Sub","",IF(AND(ISNUMBER($G56),$G56&lt;=IF($S56=MesCiclo,InicioCiclo,$S56+MOD(2-WEEKDAY($S56),7))+13),N($X56),0))</f>
        <v/>
      </c>
      <c r="AF56" s="62">
        <f>IF($V56&lt;&gt;"Sub","",IF(AND(ISNUMBER($G56),$G56&lt;=IF($S56=MesCiclo,InicioCiclo,$S56+MOD(2-WEEKDAY($S56),7))+20),N($X56),0))</f>
        <v/>
      </c>
      <c r="AG56" s="62">
        <f>IF($V56&lt;&gt;"Sub","",IF(AND(ISNUMBER($G56),$G56&lt;=IF($S56=MesCiclo,InicioCiclo,$S56+MOD(2-WEEKDAY($S56),7))+27),N($X56),0))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IF(N($W57)=0,"",IF(AND($S57=MesCiclo,1&gt;SemanaActual),"",MIN(1,SUMIFS($AD$5:$AD$1000,$U$5:$U$1000,ROW(),$V$5:$V$1000,"Sub"))))</f>
        <v/>
      </c>
      <c r="J57" s="60">
        <f>IF(N($W57)=0,"",IF(AND($S57=MesCiclo,2&gt;SemanaActual),"",MIN(1,SUMIFS($AE$5:$AE$1000,$U$5:$U$1000,ROW(),$V$5:$V$1000,"Sub"))))</f>
        <v/>
      </c>
      <c r="K57" s="60">
        <f>IF(N($W57)=0,"",IF(AND($S57=MesCiclo,3&gt;SemanaActual),"",MIN(1,SUMIFS($AF$5:$AF$1000,$U$5:$U$1000,ROW(),$V$5:$V$1000,"Sub"))))</f>
        <v/>
      </c>
      <c r="L57" s="60">
        <f>IF(N($W57)=0,"",IF(AND($S57=MesCiclo,4&gt;SemanaActual),"",MIN(1,SUMIFS($AG$5:$AG$1000,$U$5:$U$1000,ROW(),$V$5:$V$1000,"Sub"))))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","")&amp;IF($AR57="","Sin fecha de inicio"&amp;" · ","")&amp;IF($AS57="","Sin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","")&amp;IF(AND($V57="Sub",COUNT($I57:$L57)+SUMPRODUCT((LEN($I57:$L57)&gt;0)*NOT(ISNUMBER($I57:$L57)))&gt;0),"Subactividad: no use las semanas; ponga su % en Peso y su fecha de cumplimiento"&amp;"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IF($V57="","",IF($V57="Sub",IF(ISNUMBER($G57),N($X57),0),IF(ISNUMBER($G57),1,IFERROR(LOOKUP(2,1/($I57:$L57&lt;&gt;""),$I57:$L57),0))))</f>
        <v/>
      </c>
      <c r="Z57" s="62">
        <f>IF($V57="","",IF($V57="Sub",IF(AND(ISNUMBER($G57),$G57&lt;=IF($S57=MesCiclo,InicioCiclo,$S57+MOD(2-WEEKDAY($S57),7))+6),N($X57),0),IF(AND(ISNUMBER($G57),$G57&lt;=IF($S57=MesCiclo,InicioCiclo,$S57+MOD(2-WEEKDAY($S57),7))+6),1,IF(ISNUMBER($I57),$I57,0))))</f>
        <v/>
      </c>
      <c r="AA57" s="62">
        <f>IF($V57="","",IF($V57="Sub",IF(AND(ISNUMBER($G57),$G57&lt;=IF($S57=MesCiclo,InicioCiclo,$S57+MOD(2-WEEKDAY($S57),7))+13),N($X57),0),IF(AND(ISNUMBER($G57),$G57&lt;=IF($S57=MesCiclo,InicioCiclo,$S57+MOD(2-WEEKDAY($S57),7))+13),1,IF(ISNUMBER($J57),$J57,$Z57))))</f>
        <v/>
      </c>
      <c r="AB57" s="62">
        <f>IF($V57="","",IF($V57="Sub",IF(AND(ISNUMBER($G57),$G57&lt;=IF($S57=MesCiclo,InicioCiclo,$S57+MOD(2-WEEKDAY($S57),7))+20),N($X57),0),IF(AND(ISNUMBER($G57),$G57&lt;=IF($S57=MesCiclo,InicioCiclo,$S57+MOD(2-WEEKDAY($S57),7))+20),1,IF(ISNUMBER($K57),$K57,$AA57))))</f>
        <v/>
      </c>
      <c r="AC57" s="62">
        <f>IF($V57="","",IF($V57="Sub",IF(AND(ISNUMBER($G57),$G57&lt;=IF($S57=MesCiclo,InicioCiclo,$S57+MOD(2-WEEKDAY($S57),7))+27),N($X57),0),IF(AND(ISNUMBER($G57),$G57&lt;=IF($S57=MesCiclo,InicioCiclo,$S57+MOD(2-WEEKDAY($S57),7))+27),1,IF(ISNUMBER($L57),$L57,$AB57))))</f>
        <v/>
      </c>
      <c r="AD57" s="62">
        <f>IF($V57&lt;&gt;"Sub","",IF(AND(ISNUMBER($G57),$G57&lt;=IF($S57=MesCiclo,InicioCiclo,$S57+MOD(2-WEEKDAY($S57),7))+6),N($X57),0))</f>
        <v/>
      </c>
      <c r="AE57" s="62">
        <f>IF($V57&lt;&gt;"Sub","",IF(AND(ISNUMBER($G57),$G57&lt;=IF($S57=MesCiclo,InicioCiclo,$S57+MOD(2-WEEKDAY($S57),7))+13),N($X57),0))</f>
        <v/>
      </c>
      <c r="AF57" s="62">
        <f>IF($V57&lt;&gt;"Sub","",IF(AND(ISNUMBER($G57),$G57&lt;=IF($S57=MesCiclo,InicioCiclo,$S57+MOD(2-WEEKDAY($S57),7))+20),N($X57),0))</f>
        <v/>
      </c>
      <c r="AG57" s="62">
        <f>IF($V57&lt;&gt;"Sub","",IF(AND(ISNUMBER($G57),$G57&lt;=IF($S57=MesCiclo,InicioCiclo,$S57+MOD(2-WEEKDAY($S57),7))+27),N($X57),0))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IF(N($W58)=0,"",IF(AND($S58=MesCiclo,1&gt;SemanaActual),"",MIN(1,SUMIFS($AD$5:$AD$1000,$U$5:$U$1000,ROW(),$V$5:$V$1000,"Sub"))))</f>
        <v/>
      </c>
      <c r="J58" s="60">
        <f>IF(N($W58)=0,"",IF(AND($S58=MesCiclo,2&gt;SemanaActual),"",MIN(1,SUMIFS($AE$5:$AE$1000,$U$5:$U$1000,ROW(),$V$5:$V$1000,"Sub"))))</f>
        <v/>
      </c>
      <c r="K58" s="60">
        <f>IF(N($W58)=0,"",IF(AND($S58=MesCiclo,3&gt;SemanaActual),"",MIN(1,SUMIFS($AF$5:$AF$1000,$U$5:$U$1000,ROW(),$V$5:$V$1000,"Sub"))))</f>
        <v/>
      </c>
      <c r="L58" s="60">
        <f>IF(N($W58)=0,"",IF(AND($S58=MesCiclo,4&gt;SemanaActual),"",MIN(1,SUMIFS($AG$5:$AG$1000,$U$5:$U$1000,ROW(),$V$5:$V$1000,"Sub"))))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","")&amp;IF($AR58="","Sin fecha de inicio"&amp;" · ","")&amp;IF($AS58="","Sin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","")&amp;IF(AND($V58="Sub",COUNT($I58:$L58)+SUMPRODUCT((LEN($I58:$L58)&gt;0)*NOT(ISNUMBER($I58:$L58)))&gt;0),"Subactividad: no use las semanas; ponga su % en Peso y su fecha de cumplimiento"&amp;"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IF($V58="","",IF($V58="Sub",IF(ISNUMBER($G58),N($X58),0),IF(ISNUMBER($G58),1,IFERROR(LOOKUP(2,1/($I58:$L58&lt;&gt;""),$I58:$L58),0))))</f>
        <v/>
      </c>
      <c r="Z58" s="62">
        <f>IF($V58="","",IF($V58="Sub",IF(AND(ISNUMBER($G58),$G58&lt;=IF($S58=MesCiclo,InicioCiclo,$S58+MOD(2-WEEKDAY($S58),7))+6),N($X58),0),IF(AND(ISNUMBER($G58),$G58&lt;=IF($S58=MesCiclo,InicioCiclo,$S58+MOD(2-WEEKDAY($S58),7))+6),1,IF(ISNUMBER($I58),$I58,0))))</f>
        <v/>
      </c>
      <c r="AA58" s="62">
        <f>IF($V58="","",IF($V58="Sub",IF(AND(ISNUMBER($G58),$G58&lt;=IF($S58=MesCiclo,InicioCiclo,$S58+MOD(2-WEEKDAY($S58),7))+13),N($X58),0),IF(AND(ISNUMBER($G58),$G58&lt;=IF($S58=MesCiclo,InicioCiclo,$S58+MOD(2-WEEKDAY($S58),7))+13),1,IF(ISNUMBER($J58),$J58,$Z58))))</f>
        <v/>
      </c>
      <c r="AB58" s="62">
        <f>IF($V58="","",IF($V58="Sub",IF(AND(ISNUMBER($G58),$G58&lt;=IF($S58=MesCiclo,InicioCiclo,$S58+MOD(2-WEEKDAY($S58),7))+20),N($X58),0),IF(AND(ISNUMBER($G58),$G58&lt;=IF($S58=MesCiclo,InicioCiclo,$S58+MOD(2-WEEKDAY($S58),7))+20),1,IF(ISNUMBER($K58),$K58,$AA58))))</f>
        <v/>
      </c>
      <c r="AC58" s="62">
        <f>IF($V58="","",IF($V58="Sub",IF(AND(ISNUMBER($G58),$G58&lt;=IF($S58=MesCiclo,InicioCiclo,$S58+MOD(2-WEEKDAY($S58),7))+27),N($X58),0),IF(AND(ISNUMBER($G58),$G58&lt;=IF($S58=MesCiclo,InicioCiclo,$S58+MOD(2-WEEKDAY($S58),7))+27),1,IF(ISNUMBER($L58),$L58,$AB58))))</f>
        <v/>
      </c>
      <c r="AD58" s="62">
        <f>IF($V58&lt;&gt;"Sub","",IF(AND(ISNUMBER($G58),$G58&lt;=IF($S58=MesCiclo,InicioCiclo,$S58+MOD(2-WEEKDAY($S58),7))+6),N($X58),0))</f>
        <v/>
      </c>
      <c r="AE58" s="62">
        <f>IF($V58&lt;&gt;"Sub","",IF(AND(ISNUMBER($G58),$G58&lt;=IF($S58=MesCiclo,InicioCiclo,$S58+MOD(2-WEEKDAY($S58),7))+13),N($X58),0))</f>
        <v/>
      </c>
      <c r="AF58" s="62">
        <f>IF($V58&lt;&gt;"Sub","",IF(AND(ISNUMBER($G58),$G58&lt;=IF($S58=MesCiclo,InicioCiclo,$S58+MOD(2-WEEKDAY($S58),7))+20),N($X58),0))</f>
        <v/>
      </c>
      <c r="AG58" s="62">
        <f>IF($V58&lt;&gt;"Sub","",IF(AND(ISNUMBER($G58),$G58&lt;=IF($S58=MesCiclo,InicioCiclo,$S58+MOD(2-WEEKDAY($S58),7))+27),N($X58),0))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IF(N($W59)=0,"",IF(AND($S59=MesCiclo,1&gt;SemanaActual),"",MIN(1,SUMIFS($AD$5:$AD$1000,$U$5:$U$1000,ROW(),$V$5:$V$1000,"Sub"))))</f>
        <v/>
      </c>
      <c r="J59" s="60">
        <f>IF(N($W59)=0,"",IF(AND($S59=MesCiclo,2&gt;SemanaActual),"",MIN(1,SUMIFS($AE$5:$AE$1000,$U$5:$U$1000,ROW(),$V$5:$V$1000,"Sub"))))</f>
        <v/>
      </c>
      <c r="K59" s="60">
        <f>IF(N($W59)=0,"",IF(AND($S59=MesCiclo,3&gt;SemanaActual),"",MIN(1,SUMIFS($AF$5:$AF$1000,$U$5:$U$1000,ROW(),$V$5:$V$1000,"Sub"))))</f>
        <v/>
      </c>
      <c r="L59" s="60">
        <f>IF(N($W59)=0,"",IF(AND($S59=MesCiclo,4&gt;SemanaActual),"",MIN(1,SUMIFS($AG$5:$AG$1000,$U$5:$U$1000,ROW(),$V$5:$V$1000,"Sub"))))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","")&amp;IF($AR59="","Sin fecha de inicio"&amp;" · ","")&amp;IF($AS59="","Sin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","")&amp;IF(AND($V59="Sub",COUNT($I59:$L59)+SUMPRODUCT((LEN($I59:$L59)&gt;0)*NOT(ISNUMBER($I59:$L59)))&gt;0),"Subactividad: no use las semanas; ponga su % en Peso y su fecha de cumplimiento"&amp;"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IF($V59="","",IF($V59="Sub",IF(ISNUMBER($G59),N($X59),0),IF(ISNUMBER($G59),1,IFERROR(LOOKUP(2,1/($I59:$L59&lt;&gt;""),$I59:$L59),0))))</f>
        <v/>
      </c>
      <c r="Z59" s="62">
        <f>IF($V59="","",IF($V59="Sub",IF(AND(ISNUMBER($G59),$G59&lt;=IF($S59=MesCiclo,InicioCiclo,$S59+MOD(2-WEEKDAY($S59),7))+6),N($X59),0),IF(AND(ISNUMBER($G59),$G59&lt;=IF($S59=MesCiclo,InicioCiclo,$S59+MOD(2-WEEKDAY($S59),7))+6),1,IF(ISNUMBER($I59),$I59,0))))</f>
        <v/>
      </c>
      <c r="AA59" s="62">
        <f>IF($V59="","",IF($V59="Sub",IF(AND(ISNUMBER($G59),$G59&lt;=IF($S59=MesCiclo,InicioCiclo,$S59+MOD(2-WEEKDAY($S59),7))+13),N($X59),0),IF(AND(ISNUMBER($G59),$G59&lt;=IF($S59=MesCiclo,InicioCiclo,$S59+MOD(2-WEEKDAY($S59),7))+13),1,IF(ISNUMBER($J59),$J59,$Z59))))</f>
        <v/>
      </c>
      <c r="AB59" s="62">
        <f>IF($V59="","",IF($V59="Sub",IF(AND(ISNUMBER($G59),$G59&lt;=IF($S59=MesCiclo,InicioCiclo,$S59+MOD(2-WEEKDAY($S59),7))+20),N($X59),0),IF(AND(ISNUMBER($G59),$G59&lt;=IF($S59=MesCiclo,InicioCiclo,$S59+MOD(2-WEEKDAY($S59),7))+20),1,IF(ISNUMBER($K59),$K59,$AA59))))</f>
        <v/>
      </c>
      <c r="AC59" s="62">
        <f>IF($V59="","",IF($V59="Sub",IF(AND(ISNUMBER($G59),$G59&lt;=IF($S59=MesCiclo,InicioCiclo,$S59+MOD(2-WEEKDAY($S59),7))+27),N($X59),0),IF(AND(ISNUMBER($G59),$G59&lt;=IF($S59=MesCiclo,InicioCiclo,$S59+MOD(2-WEEKDAY($S59),7))+27),1,IF(ISNUMBER($L59),$L59,$AB59))))</f>
        <v/>
      </c>
      <c r="AD59" s="62">
        <f>IF($V59&lt;&gt;"Sub","",IF(AND(ISNUMBER($G59),$G59&lt;=IF($S59=MesCiclo,InicioCiclo,$S59+MOD(2-WEEKDAY($S59),7))+6),N($X59),0))</f>
        <v/>
      </c>
      <c r="AE59" s="62">
        <f>IF($V59&lt;&gt;"Sub","",IF(AND(ISNUMBER($G59),$G59&lt;=IF($S59=MesCiclo,InicioCiclo,$S59+MOD(2-WEEKDAY($S59),7))+13),N($X59),0))</f>
        <v/>
      </c>
      <c r="AF59" s="62">
        <f>IF($V59&lt;&gt;"Sub","",IF(AND(ISNUMBER($G59),$G59&lt;=IF($S59=MesCiclo,InicioCiclo,$S59+MOD(2-WEEKDAY($S59),7))+20),N($X59),0))</f>
        <v/>
      </c>
      <c r="AG59" s="62">
        <f>IF($V59&lt;&gt;"Sub","",IF(AND(ISNUMBER($G59),$G59&lt;=IF($S59=MesCiclo,InicioCiclo,$S59+MOD(2-WEEKDAY($S59),7))+27),N($X59),0))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IF(N($W60)=0,"",IF(AND($S60=MesCiclo,1&gt;SemanaActual),"",MIN(1,SUMIFS($AD$5:$AD$1000,$U$5:$U$1000,ROW(),$V$5:$V$1000,"Sub"))))</f>
        <v/>
      </c>
      <c r="J60" s="60">
        <f>IF(N($W60)=0,"",IF(AND($S60=MesCiclo,2&gt;SemanaActual),"",MIN(1,SUMIFS($AE$5:$AE$1000,$U$5:$U$1000,ROW(),$V$5:$V$1000,"Sub"))))</f>
        <v/>
      </c>
      <c r="K60" s="60">
        <f>IF(N($W60)=0,"",IF(AND($S60=MesCiclo,3&gt;SemanaActual),"",MIN(1,SUMIFS($AF$5:$AF$1000,$U$5:$U$1000,ROW(),$V$5:$V$1000,"Sub"))))</f>
        <v/>
      </c>
      <c r="L60" s="60">
        <f>IF(N($W60)=0,"",IF(AND($S60=MesCiclo,4&gt;SemanaActual),"",MIN(1,SUMIFS($AG$5:$AG$1000,$U$5:$U$1000,ROW(),$V$5:$V$1000,"Sub"))))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","")&amp;IF($AR60="","Sin fecha de inicio"&amp;" · ","")&amp;IF($AS60="","Sin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","")&amp;IF(AND($V60="Sub",COUNT($I60:$L60)+SUMPRODUCT((LEN($I60:$L60)&gt;0)*NOT(ISNUMBER($I60:$L60)))&gt;0),"Subactividad: no use las semanas; ponga su % en Peso y su fecha de cumplimiento"&amp;"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IF($V60="","",IF($V60="Sub",IF(ISNUMBER($G60),N($X60),0),IF(ISNUMBER($G60),1,IFERROR(LOOKUP(2,1/($I60:$L60&lt;&gt;""),$I60:$L60),0))))</f>
        <v/>
      </c>
      <c r="Z60" s="62">
        <f>IF($V60="","",IF($V60="Sub",IF(AND(ISNUMBER($G60),$G60&lt;=IF($S60=MesCiclo,InicioCiclo,$S60+MOD(2-WEEKDAY($S60),7))+6),N($X60),0),IF(AND(ISNUMBER($G60),$G60&lt;=IF($S60=MesCiclo,InicioCiclo,$S60+MOD(2-WEEKDAY($S60),7))+6),1,IF(ISNUMBER($I60),$I60,0))))</f>
        <v/>
      </c>
      <c r="AA60" s="62">
        <f>IF($V60="","",IF($V60="Sub",IF(AND(ISNUMBER($G60),$G60&lt;=IF($S60=MesCiclo,InicioCiclo,$S60+MOD(2-WEEKDAY($S60),7))+13),N($X60),0),IF(AND(ISNUMBER($G60),$G60&lt;=IF($S60=MesCiclo,InicioCiclo,$S60+MOD(2-WEEKDAY($S60),7))+13),1,IF(ISNUMBER($J60),$J60,$Z60))))</f>
        <v/>
      </c>
      <c r="AB60" s="62">
        <f>IF($V60="","",IF($V60="Sub",IF(AND(ISNUMBER($G60),$G60&lt;=IF($S60=MesCiclo,InicioCiclo,$S60+MOD(2-WEEKDAY($S60),7))+20),N($X60),0),IF(AND(ISNUMBER($G60),$G60&lt;=IF($S60=MesCiclo,InicioCiclo,$S60+MOD(2-WEEKDAY($S60),7))+20),1,IF(ISNUMBER($K60),$K60,$AA60))))</f>
        <v/>
      </c>
      <c r="AC60" s="62">
        <f>IF($V60="","",IF($V60="Sub",IF(AND(ISNUMBER($G60),$G60&lt;=IF($S60=MesCiclo,InicioCiclo,$S60+MOD(2-WEEKDAY($S60),7))+27),N($X60),0),IF(AND(ISNUMBER($G60),$G60&lt;=IF($S60=MesCiclo,InicioCiclo,$S60+MOD(2-WEEKDAY($S60),7))+27),1,IF(ISNUMBER($L60),$L60,$AB60))))</f>
        <v/>
      </c>
      <c r="AD60" s="62">
        <f>IF($V60&lt;&gt;"Sub","",IF(AND(ISNUMBER($G60),$G60&lt;=IF($S60=MesCiclo,InicioCiclo,$S60+MOD(2-WEEKDAY($S60),7))+6),N($X60),0))</f>
        <v/>
      </c>
      <c r="AE60" s="62">
        <f>IF($V60&lt;&gt;"Sub","",IF(AND(ISNUMBER($G60),$G60&lt;=IF($S60=MesCiclo,InicioCiclo,$S60+MOD(2-WEEKDAY($S60),7))+13),N($X60),0))</f>
        <v/>
      </c>
      <c r="AF60" s="62">
        <f>IF($V60&lt;&gt;"Sub","",IF(AND(ISNUMBER($G60),$G60&lt;=IF($S60=MesCiclo,InicioCiclo,$S60+MOD(2-WEEKDAY($S60),7))+20),N($X60),0))</f>
        <v/>
      </c>
      <c r="AG60" s="62">
        <f>IF($V60&lt;&gt;"Sub","",IF(AND(ISNUMBER($G60),$G60&lt;=IF($S60=MesCiclo,InicioCiclo,$S60+MOD(2-WEEKDAY($S60),7))+27),N($X60),0))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IF(N($W61)=0,"",IF(AND($S61=MesCiclo,1&gt;SemanaActual),"",MIN(1,SUMIFS($AD$5:$AD$1000,$U$5:$U$1000,ROW(),$V$5:$V$1000,"Sub"))))</f>
        <v/>
      </c>
      <c r="J61" s="60">
        <f>IF(N($W61)=0,"",IF(AND($S61=MesCiclo,2&gt;SemanaActual),"",MIN(1,SUMIFS($AE$5:$AE$1000,$U$5:$U$1000,ROW(),$V$5:$V$1000,"Sub"))))</f>
        <v/>
      </c>
      <c r="K61" s="60">
        <f>IF(N($W61)=0,"",IF(AND($S61=MesCiclo,3&gt;SemanaActual),"",MIN(1,SUMIFS($AF$5:$AF$1000,$U$5:$U$1000,ROW(),$V$5:$V$1000,"Sub"))))</f>
        <v/>
      </c>
      <c r="L61" s="60">
        <f>IF(N($W61)=0,"",IF(AND($S61=MesCiclo,4&gt;SemanaActual),"",MIN(1,SUMIFS($AG$5:$AG$1000,$U$5:$U$1000,ROW(),$V$5:$V$1000,"Sub"))))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","")&amp;IF($AR61="","Sin fecha de inicio"&amp;" · ","")&amp;IF($AS61="","Sin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","")&amp;IF(AND($V61="Sub",COUNT($I61:$L61)+SUMPRODUCT((LEN($I61:$L61)&gt;0)*NOT(ISNUMBER($I61:$L61)))&gt;0),"Subactividad: no use las semanas; ponga su % en Peso y su fecha de cumplimiento"&amp;"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IF($V61="","",IF($V61="Sub",IF(ISNUMBER($G61),N($X61),0),IF(ISNUMBER($G61),1,IFERROR(LOOKUP(2,1/($I61:$L61&lt;&gt;""),$I61:$L61),0))))</f>
        <v/>
      </c>
      <c r="Z61" s="62">
        <f>IF($V61="","",IF($V61="Sub",IF(AND(ISNUMBER($G61),$G61&lt;=IF($S61=MesCiclo,InicioCiclo,$S61+MOD(2-WEEKDAY($S61),7))+6),N($X61),0),IF(AND(ISNUMBER($G61),$G61&lt;=IF($S61=MesCiclo,InicioCiclo,$S61+MOD(2-WEEKDAY($S61),7))+6),1,IF(ISNUMBER($I61),$I61,0))))</f>
        <v/>
      </c>
      <c r="AA61" s="62">
        <f>IF($V61="","",IF($V61="Sub",IF(AND(ISNUMBER($G61),$G61&lt;=IF($S61=MesCiclo,InicioCiclo,$S61+MOD(2-WEEKDAY($S61),7))+13),N($X61),0),IF(AND(ISNUMBER($G61),$G61&lt;=IF($S61=MesCiclo,InicioCiclo,$S61+MOD(2-WEEKDAY($S61),7))+13),1,IF(ISNUMBER($J61),$J61,$Z61))))</f>
        <v/>
      </c>
      <c r="AB61" s="62">
        <f>IF($V61="","",IF($V61="Sub",IF(AND(ISNUMBER($G61),$G61&lt;=IF($S61=MesCiclo,InicioCiclo,$S61+MOD(2-WEEKDAY($S61),7))+20),N($X61),0),IF(AND(ISNUMBER($G61),$G61&lt;=IF($S61=MesCiclo,InicioCiclo,$S61+MOD(2-WEEKDAY($S61),7))+20),1,IF(ISNUMBER($K61),$K61,$AA61))))</f>
        <v/>
      </c>
      <c r="AC61" s="62">
        <f>IF($V61="","",IF($V61="Sub",IF(AND(ISNUMBER($G61),$G61&lt;=IF($S61=MesCiclo,InicioCiclo,$S61+MOD(2-WEEKDAY($S61),7))+27),N($X61),0),IF(AND(ISNUMBER($G61),$G61&lt;=IF($S61=MesCiclo,InicioCiclo,$S61+MOD(2-WEEKDAY($S61),7))+27),1,IF(ISNUMBER($L61),$L61,$AB61))))</f>
        <v/>
      </c>
      <c r="AD61" s="62">
        <f>IF($V61&lt;&gt;"Sub","",IF(AND(ISNUMBER($G61),$G61&lt;=IF($S61=MesCiclo,InicioCiclo,$S61+MOD(2-WEEKDAY($S61),7))+6),N($X61),0))</f>
        <v/>
      </c>
      <c r="AE61" s="62">
        <f>IF($V61&lt;&gt;"Sub","",IF(AND(ISNUMBER($G61),$G61&lt;=IF($S61=MesCiclo,InicioCiclo,$S61+MOD(2-WEEKDAY($S61),7))+13),N($X61),0))</f>
        <v/>
      </c>
      <c r="AF61" s="62">
        <f>IF($V61&lt;&gt;"Sub","",IF(AND(ISNUMBER($G61),$G61&lt;=IF($S61=MesCiclo,InicioCiclo,$S61+MOD(2-WEEKDAY($S61),7))+20),N($X61),0))</f>
        <v/>
      </c>
      <c r="AG61" s="62">
        <f>IF($V61&lt;&gt;"Sub","",IF(AND(ISNUMBER($G61),$G61&lt;=IF($S61=MesCiclo,InicioCiclo,$S61+MOD(2-WEEKDAY($S61),7))+27),N($X61),0))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IF(N($W62)=0,"",IF(AND($S62=MesCiclo,1&gt;SemanaActual),"",MIN(1,SUMIFS($AD$5:$AD$1000,$U$5:$U$1000,ROW(),$V$5:$V$1000,"Sub"))))</f>
        <v/>
      </c>
      <c r="J62" s="60">
        <f>IF(N($W62)=0,"",IF(AND($S62=MesCiclo,2&gt;SemanaActual),"",MIN(1,SUMIFS($AE$5:$AE$1000,$U$5:$U$1000,ROW(),$V$5:$V$1000,"Sub"))))</f>
        <v/>
      </c>
      <c r="K62" s="60">
        <f>IF(N($W62)=0,"",IF(AND($S62=MesCiclo,3&gt;SemanaActual),"",MIN(1,SUMIFS($AF$5:$AF$1000,$U$5:$U$1000,ROW(),$V$5:$V$1000,"Sub"))))</f>
        <v/>
      </c>
      <c r="L62" s="60">
        <f>IF(N($W62)=0,"",IF(AND($S62=MesCiclo,4&gt;SemanaActual),"",MIN(1,SUMIFS($AG$5:$AG$1000,$U$5:$U$1000,ROW(),$V$5:$V$1000,"Sub"))))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","")&amp;IF($AR62="","Sin fecha de inicio"&amp;" · ","")&amp;IF($AS62="","Sin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","")&amp;IF(AND($V62="Sub",COUNT($I62:$L62)+SUMPRODUCT((LEN($I62:$L62)&gt;0)*NOT(ISNUMBER($I62:$L62)))&gt;0),"Subactividad: no use las semanas; ponga su % en Peso y su fecha de cumplimiento"&amp;"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IF($V62="","",IF($V62="Sub",IF(ISNUMBER($G62),N($X62),0),IF(ISNUMBER($G62),1,IFERROR(LOOKUP(2,1/($I62:$L62&lt;&gt;""),$I62:$L62),0))))</f>
        <v/>
      </c>
      <c r="Z62" s="62">
        <f>IF($V62="","",IF($V62="Sub",IF(AND(ISNUMBER($G62),$G62&lt;=IF($S62=MesCiclo,InicioCiclo,$S62+MOD(2-WEEKDAY($S62),7))+6),N($X62),0),IF(AND(ISNUMBER($G62),$G62&lt;=IF($S62=MesCiclo,InicioCiclo,$S62+MOD(2-WEEKDAY($S62),7))+6),1,IF(ISNUMBER($I62),$I62,0))))</f>
        <v/>
      </c>
      <c r="AA62" s="62">
        <f>IF($V62="","",IF($V62="Sub",IF(AND(ISNUMBER($G62),$G62&lt;=IF($S62=MesCiclo,InicioCiclo,$S62+MOD(2-WEEKDAY($S62),7))+13),N($X62),0),IF(AND(ISNUMBER($G62),$G62&lt;=IF($S62=MesCiclo,InicioCiclo,$S62+MOD(2-WEEKDAY($S62),7))+13),1,IF(ISNUMBER($J62),$J62,$Z62))))</f>
        <v/>
      </c>
      <c r="AB62" s="62">
        <f>IF($V62="","",IF($V62="Sub",IF(AND(ISNUMBER($G62),$G62&lt;=IF($S62=MesCiclo,InicioCiclo,$S62+MOD(2-WEEKDAY($S62),7))+20),N($X62),0),IF(AND(ISNUMBER($G62),$G62&lt;=IF($S62=MesCiclo,InicioCiclo,$S62+MOD(2-WEEKDAY($S62),7))+20),1,IF(ISNUMBER($K62),$K62,$AA62))))</f>
        <v/>
      </c>
      <c r="AC62" s="62">
        <f>IF($V62="","",IF($V62="Sub",IF(AND(ISNUMBER($G62),$G62&lt;=IF($S62=MesCiclo,InicioCiclo,$S62+MOD(2-WEEKDAY($S62),7))+27),N($X62),0),IF(AND(ISNUMBER($G62),$G62&lt;=IF($S62=MesCiclo,InicioCiclo,$S62+MOD(2-WEEKDAY($S62),7))+27),1,IF(ISNUMBER($L62),$L62,$AB62))))</f>
        <v/>
      </c>
      <c r="AD62" s="62">
        <f>IF($V62&lt;&gt;"Sub","",IF(AND(ISNUMBER($G62),$G62&lt;=IF($S62=MesCiclo,InicioCiclo,$S62+MOD(2-WEEKDAY($S62),7))+6),N($X62),0))</f>
        <v/>
      </c>
      <c r="AE62" s="62">
        <f>IF($V62&lt;&gt;"Sub","",IF(AND(ISNUMBER($G62),$G62&lt;=IF($S62=MesCiclo,InicioCiclo,$S62+MOD(2-WEEKDAY($S62),7))+13),N($X62),0))</f>
        <v/>
      </c>
      <c r="AF62" s="62">
        <f>IF($V62&lt;&gt;"Sub","",IF(AND(ISNUMBER($G62),$G62&lt;=IF($S62=MesCiclo,InicioCiclo,$S62+MOD(2-WEEKDAY($S62),7))+20),N($X62),0))</f>
        <v/>
      </c>
      <c r="AG62" s="62">
        <f>IF($V62&lt;&gt;"Sub","",IF(AND(ISNUMBER($G62),$G62&lt;=IF($S62=MesCiclo,InicioCiclo,$S62+MOD(2-WEEKDAY($S62),7))+27),N($X62),0))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IF(N($W63)=0,"",IF(AND($S63=MesCiclo,1&gt;SemanaActual),"",MIN(1,SUMIFS($AD$5:$AD$1000,$U$5:$U$1000,ROW(),$V$5:$V$1000,"Sub"))))</f>
        <v/>
      </c>
      <c r="J63" s="60">
        <f>IF(N($W63)=0,"",IF(AND($S63=MesCiclo,2&gt;SemanaActual),"",MIN(1,SUMIFS($AE$5:$AE$1000,$U$5:$U$1000,ROW(),$V$5:$V$1000,"Sub"))))</f>
        <v/>
      </c>
      <c r="K63" s="60">
        <f>IF(N($W63)=0,"",IF(AND($S63=MesCiclo,3&gt;SemanaActual),"",MIN(1,SUMIFS($AF$5:$AF$1000,$U$5:$U$1000,ROW(),$V$5:$V$1000,"Sub"))))</f>
        <v/>
      </c>
      <c r="L63" s="60">
        <f>IF(N($W63)=0,"",IF(AND($S63=MesCiclo,4&gt;SemanaActual),"",MIN(1,SUMIFS($AG$5:$AG$1000,$U$5:$U$1000,ROW(),$V$5:$V$1000,"Sub"))))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","")&amp;IF($AR63="","Sin fecha de inicio"&amp;" · ","")&amp;IF($AS63="","Sin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","")&amp;IF(AND($V63="Sub",COUNT($I63:$L63)+SUMPRODUCT((LEN($I63:$L63)&gt;0)*NOT(ISNUMBER($I63:$L63)))&gt;0),"Subactividad: no use las semanas; ponga su % en Peso y su fecha de cumplimiento"&amp;"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IF($V63="","",IF($V63="Sub",IF(ISNUMBER($G63),N($X63),0),IF(ISNUMBER($G63),1,IFERROR(LOOKUP(2,1/($I63:$L63&lt;&gt;""),$I63:$L63),0))))</f>
        <v/>
      </c>
      <c r="Z63" s="62">
        <f>IF($V63="","",IF($V63="Sub",IF(AND(ISNUMBER($G63),$G63&lt;=IF($S63=MesCiclo,InicioCiclo,$S63+MOD(2-WEEKDAY($S63),7))+6),N($X63),0),IF(AND(ISNUMBER($G63),$G63&lt;=IF($S63=MesCiclo,InicioCiclo,$S63+MOD(2-WEEKDAY($S63),7))+6),1,IF(ISNUMBER($I63),$I63,0))))</f>
        <v/>
      </c>
      <c r="AA63" s="62">
        <f>IF($V63="","",IF($V63="Sub",IF(AND(ISNUMBER($G63),$G63&lt;=IF($S63=MesCiclo,InicioCiclo,$S63+MOD(2-WEEKDAY($S63),7))+13),N($X63),0),IF(AND(ISNUMBER($G63),$G63&lt;=IF($S63=MesCiclo,InicioCiclo,$S63+MOD(2-WEEKDAY($S63),7))+13),1,IF(ISNUMBER($J63),$J63,$Z63))))</f>
        <v/>
      </c>
      <c r="AB63" s="62">
        <f>IF($V63="","",IF($V63="Sub",IF(AND(ISNUMBER($G63),$G63&lt;=IF($S63=MesCiclo,InicioCiclo,$S63+MOD(2-WEEKDAY($S63),7))+20),N($X63),0),IF(AND(ISNUMBER($G63),$G63&lt;=IF($S63=MesCiclo,InicioCiclo,$S63+MOD(2-WEEKDAY($S63),7))+20),1,IF(ISNUMBER($K63),$K63,$AA63))))</f>
        <v/>
      </c>
      <c r="AC63" s="62">
        <f>IF($V63="","",IF($V63="Sub",IF(AND(ISNUMBER($G63),$G63&lt;=IF($S63=MesCiclo,InicioCiclo,$S63+MOD(2-WEEKDAY($S63),7))+27),N($X63),0),IF(AND(ISNUMBER($G63),$G63&lt;=IF($S63=MesCiclo,InicioCiclo,$S63+MOD(2-WEEKDAY($S63),7))+27),1,IF(ISNUMBER($L63),$L63,$AB63))))</f>
        <v/>
      </c>
      <c r="AD63" s="62">
        <f>IF($V63&lt;&gt;"Sub","",IF(AND(ISNUMBER($G63),$G63&lt;=IF($S63=MesCiclo,InicioCiclo,$S63+MOD(2-WEEKDAY($S63),7))+6),N($X63),0))</f>
        <v/>
      </c>
      <c r="AE63" s="62">
        <f>IF($V63&lt;&gt;"Sub","",IF(AND(ISNUMBER($G63),$G63&lt;=IF($S63=MesCiclo,InicioCiclo,$S63+MOD(2-WEEKDAY($S63),7))+13),N($X63),0))</f>
        <v/>
      </c>
      <c r="AF63" s="62">
        <f>IF($V63&lt;&gt;"Sub","",IF(AND(ISNUMBER($G63),$G63&lt;=IF($S63=MesCiclo,InicioCiclo,$S63+MOD(2-WEEKDAY($S63),7))+20),N($X63),0))</f>
        <v/>
      </c>
      <c r="AG63" s="62">
        <f>IF($V63&lt;&gt;"Sub","",IF(AND(ISNUMBER($G63),$G63&lt;=IF($S63=MesCiclo,InicioCiclo,$S63+MOD(2-WEEKDAY($S63),7))+27),N($X63),0))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IF(N($W64)=0,"",IF(AND($S64=MesCiclo,1&gt;SemanaActual),"",MIN(1,SUMIFS($AD$5:$AD$1000,$U$5:$U$1000,ROW(),$V$5:$V$1000,"Sub"))))</f>
        <v/>
      </c>
      <c r="J64" s="60">
        <f>IF(N($W64)=0,"",IF(AND($S64=MesCiclo,2&gt;SemanaActual),"",MIN(1,SUMIFS($AE$5:$AE$1000,$U$5:$U$1000,ROW(),$V$5:$V$1000,"Sub"))))</f>
        <v/>
      </c>
      <c r="K64" s="60">
        <f>IF(N($W64)=0,"",IF(AND($S64=MesCiclo,3&gt;SemanaActual),"",MIN(1,SUMIFS($AF$5:$AF$1000,$U$5:$U$1000,ROW(),$V$5:$V$1000,"Sub"))))</f>
        <v/>
      </c>
      <c r="L64" s="60">
        <f>IF(N($W64)=0,"",IF(AND($S64=MesCiclo,4&gt;SemanaActual),"",MIN(1,SUMIFS($AG$5:$AG$1000,$U$5:$U$1000,ROW(),$V$5:$V$1000,"Sub"))))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","")&amp;IF($AR64="","Sin fecha de inicio"&amp;" · ","")&amp;IF($AS64="","Sin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","")&amp;IF(AND($V64="Sub",COUNT($I64:$L64)+SUMPRODUCT((LEN($I64:$L64)&gt;0)*NOT(ISNUMBER($I64:$L64)))&gt;0),"Subactividad: no use las semanas; ponga su % en Peso y su fecha de cumplimiento"&amp;"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IF($V64="","",IF($V64="Sub",IF(ISNUMBER($G64),N($X64),0),IF(ISNUMBER($G64),1,IFERROR(LOOKUP(2,1/($I64:$L64&lt;&gt;""),$I64:$L64),0))))</f>
        <v/>
      </c>
      <c r="Z64" s="62">
        <f>IF($V64="","",IF($V64="Sub",IF(AND(ISNUMBER($G64),$G64&lt;=IF($S64=MesCiclo,InicioCiclo,$S64+MOD(2-WEEKDAY($S64),7))+6),N($X64),0),IF(AND(ISNUMBER($G64),$G64&lt;=IF($S64=MesCiclo,InicioCiclo,$S64+MOD(2-WEEKDAY($S64),7))+6),1,IF(ISNUMBER($I64),$I64,0))))</f>
        <v/>
      </c>
      <c r="AA64" s="62">
        <f>IF($V64="","",IF($V64="Sub",IF(AND(ISNUMBER($G64),$G64&lt;=IF($S64=MesCiclo,InicioCiclo,$S64+MOD(2-WEEKDAY($S64),7))+13),N($X64),0),IF(AND(ISNUMBER($G64),$G64&lt;=IF($S64=MesCiclo,InicioCiclo,$S64+MOD(2-WEEKDAY($S64),7))+13),1,IF(ISNUMBER($J64),$J64,$Z64))))</f>
        <v/>
      </c>
      <c r="AB64" s="62">
        <f>IF($V64="","",IF($V64="Sub",IF(AND(ISNUMBER($G64),$G64&lt;=IF($S64=MesCiclo,InicioCiclo,$S64+MOD(2-WEEKDAY($S64),7))+20),N($X64),0),IF(AND(ISNUMBER($G64),$G64&lt;=IF($S64=MesCiclo,InicioCiclo,$S64+MOD(2-WEEKDAY($S64),7))+20),1,IF(ISNUMBER($K64),$K64,$AA64))))</f>
        <v/>
      </c>
      <c r="AC64" s="62">
        <f>IF($V64="","",IF($V64="Sub",IF(AND(ISNUMBER($G64),$G64&lt;=IF($S64=MesCiclo,InicioCiclo,$S64+MOD(2-WEEKDAY($S64),7))+27),N($X64),0),IF(AND(ISNUMBER($G64),$G64&lt;=IF($S64=MesCiclo,InicioCiclo,$S64+MOD(2-WEEKDAY($S64),7))+27),1,IF(ISNUMBER($L64),$L64,$AB64))))</f>
        <v/>
      </c>
      <c r="AD64" s="62">
        <f>IF($V64&lt;&gt;"Sub","",IF(AND(ISNUMBER($G64),$G64&lt;=IF($S64=MesCiclo,InicioCiclo,$S64+MOD(2-WEEKDAY($S64),7))+6),N($X64),0))</f>
        <v/>
      </c>
      <c r="AE64" s="62">
        <f>IF($V64&lt;&gt;"Sub","",IF(AND(ISNUMBER($G64),$G64&lt;=IF($S64=MesCiclo,InicioCiclo,$S64+MOD(2-WEEKDAY($S64),7))+13),N($X64),0))</f>
        <v/>
      </c>
      <c r="AF64" s="62">
        <f>IF($V64&lt;&gt;"Sub","",IF(AND(ISNUMBER($G64),$G64&lt;=IF($S64=MesCiclo,InicioCiclo,$S64+MOD(2-WEEKDAY($S64),7))+20),N($X64),0))</f>
        <v/>
      </c>
      <c r="AG64" s="62">
        <f>IF($V64&lt;&gt;"Sub","",IF(AND(ISNUMBER($G64),$G64&lt;=IF($S64=MesCiclo,InicioCiclo,$S64+MOD(2-WEEKDAY($S64),7))+27),N($X64),0))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IF(N($W65)=0,"",IF(AND($S65=MesCiclo,1&gt;SemanaActual),"",MIN(1,SUMIFS($AD$5:$AD$1000,$U$5:$U$1000,ROW(),$V$5:$V$1000,"Sub"))))</f>
        <v/>
      </c>
      <c r="J65" s="60">
        <f>IF(N($W65)=0,"",IF(AND($S65=MesCiclo,2&gt;SemanaActual),"",MIN(1,SUMIFS($AE$5:$AE$1000,$U$5:$U$1000,ROW(),$V$5:$V$1000,"Sub"))))</f>
        <v/>
      </c>
      <c r="K65" s="60">
        <f>IF(N($W65)=0,"",IF(AND($S65=MesCiclo,3&gt;SemanaActual),"",MIN(1,SUMIFS($AF$5:$AF$1000,$U$5:$U$1000,ROW(),$V$5:$V$1000,"Sub"))))</f>
        <v/>
      </c>
      <c r="L65" s="60">
        <f>IF(N($W65)=0,"",IF(AND($S65=MesCiclo,4&gt;SemanaActual),"",MIN(1,SUMIFS($AG$5:$AG$1000,$U$5:$U$1000,ROW(),$V$5:$V$1000,"Sub"))))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","")&amp;IF($AR65="","Sin fecha de inicio"&amp;" · ","")&amp;IF($AS65="","Sin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","")&amp;IF(AND($V65="Sub",COUNT($I65:$L65)+SUMPRODUCT((LEN($I65:$L65)&gt;0)*NOT(ISNUMBER($I65:$L65)))&gt;0),"Subactividad: no use las semanas; ponga su % en Peso y su fecha de cumplimiento"&amp;"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IF($V65="","",IF($V65="Sub",IF(ISNUMBER($G65),N($X65),0),IF(ISNUMBER($G65),1,IFERROR(LOOKUP(2,1/($I65:$L65&lt;&gt;""),$I65:$L65),0))))</f>
        <v/>
      </c>
      <c r="Z65" s="62">
        <f>IF($V65="","",IF($V65="Sub",IF(AND(ISNUMBER($G65),$G65&lt;=IF($S65=MesCiclo,InicioCiclo,$S65+MOD(2-WEEKDAY($S65),7))+6),N($X65),0),IF(AND(ISNUMBER($G65),$G65&lt;=IF($S65=MesCiclo,InicioCiclo,$S65+MOD(2-WEEKDAY($S65),7))+6),1,IF(ISNUMBER($I65),$I65,0))))</f>
        <v/>
      </c>
      <c r="AA65" s="62">
        <f>IF($V65="","",IF($V65="Sub",IF(AND(ISNUMBER($G65),$G65&lt;=IF($S65=MesCiclo,InicioCiclo,$S65+MOD(2-WEEKDAY($S65),7))+13),N($X65),0),IF(AND(ISNUMBER($G65),$G65&lt;=IF($S65=MesCiclo,InicioCiclo,$S65+MOD(2-WEEKDAY($S65),7))+13),1,IF(ISNUMBER($J65),$J65,$Z65))))</f>
        <v/>
      </c>
      <c r="AB65" s="62">
        <f>IF($V65="","",IF($V65="Sub",IF(AND(ISNUMBER($G65),$G65&lt;=IF($S65=MesCiclo,InicioCiclo,$S65+MOD(2-WEEKDAY($S65),7))+20),N($X65),0),IF(AND(ISNUMBER($G65),$G65&lt;=IF($S65=MesCiclo,InicioCiclo,$S65+MOD(2-WEEKDAY($S65),7))+20),1,IF(ISNUMBER($K65),$K65,$AA65))))</f>
        <v/>
      </c>
      <c r="AC65" s="62">
        <f>IF($V65="","",IF($V65="Sub",IF(AND(ISNUMBER($G65),$G65&lt;=IF($S65=MesCiclo,InicioCiclo,$S65+MOD(2-WEEKDAY($S65),7))+27),N($X65),0),IF(AND(ISNUMBER($G65),$G65&lt;=IF($S65=MesCiclo,InicioCiclo,$S65+MOD(2-WEEKDAY($S65),7))+27),1,IF(ISNUMBER($L65),$L65,$AB65))))</f>
        <v/>
      </c>
      <c r="AD65" s="62">
        <f>IF($V65&lt;&gt;"Sub","",IF(AND(ISNUMBER($G65),$G65&lt;=IF($S65=MesCiclo,InicioCiclo,$S65+MOD(2-WEEKDAY($S65),7))+6),N($X65),0))</f>
        <v/>
      </c>
      <c r="AE65" s="62">
        <f>IF($V65&lt;&gt;"Sub","",IF(AND(ISNUMBER($G65),$G65&lt;=IF($S65=MesCiclo,InicioCiclo,$S65+MOD(2-WEEKDAY($S65),7))+13),N($X65),0))</f>
        <v/>
      </c>
      <c r="AF65" s="62">
        <f>IF($V65&lt;&gt;"Sub","",IF(AND(ISNUMBER($G65),$G65&lt;=IF($S65=MesCiclo,InicioCiclo,$S65+MOD(2-WEEKDAY($S65),7))+20),N($X65),0))</f>
        <v/>
      </c>
      <c r="AG65" s="62">
        <f>IF($V65&lt;&gt;"Sub","",IF(AND(ISNUMBER($G65),$G65&lt;=IF($S65=MesCiclo,InicioCiclo,$S65+MOD(2-WEEKDAY($S65),7))+27),N($X65),0))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IF(N($W66)=0,"",IF(AND($S66=MesCiclo,1&gt;SemanaActual),"",MIN(1,SUMIFS($AD$5:$AD$1000,$U$5:$U$1000,ROW(),$V$5:$V$1000,"Sub"))))</f>
        <v/>
      </c>
      <c r="J66" s="60">
        <f>IF(N($W66)=0,"",IF(AND($S66=MesCiclo,2&gt;SemanaActual),"",MIN(1,SUMIFS($AE$5:$AE$1000,$U$5:$U$1000,ROW(),$V$5:$V$1000,"Sub"))))</f>
        <v/>
      </c>
      <c r="K66" s="60">
        <f>IF(N($W66)=0,"",IF(AND($S66=MesCiclo,3&gt;SemanaActual),"",MIN(1,SUMIFS($AF$5:$AF$1000,$U$5:$U$1000,ROW(),$V$5:$V$1000,"Sub"))))</f>
        <v/>
      </c>
      <c r="L66" s="60">
        <f>IF(N($W66)=0,"",IF(AND($S66=MesCiclo,4&gt;SemanaActual),"",MIN(1,SUMIFS($AG$5:$AG$1000,$U$5:$U$1000,ROW(),$V$5:$V$1000,"Sub"))))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","")&amp;IF($AR66="","Sin fecha de inicio"&amp;" · ","")&amp;IF($AS66="","Sin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","")&amp;IF(AND($V66="Sub",COUNT($I66:$L66)+SUMPRODUCT((LEN($I66:$L66)&gt;0)*NOT(ISNUMBER($I66:$L66)))&gt;0),"Subactividad: no use las semanas; ponga su % en Peso y su fecha de cumplimiento"&amp;"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IF($V66="","",IF($V66="Sub",IF(ISNUMBER($G66),N($X66),0),IF(ISNUMBER($G66),1,IFERROR(LOOKUP(2,1/($I66:$L66&lt;&gt;""),$I66:$L66),0))))</f>
        <v/>
      </c>
      <c r="Z66" s="62">
        <f>IF($V66="","",IF($V66="Sub",IF(AND(ISNUMBER($G66),$G66&lt;=IF($S66=MesCiclo,InicioCiclo,$S66+MOD(2-WEEKDAY($S66),7))+6),N($X66),0),IF(AND(ISNUMBER($G66),$G66&lt;=IF($S66=MesCiclo,InicioCiclo,$S66+MOD(2-WEEKDAY($S66),7))+6),1,IF(ISNUMBER($I66),$I66,0))))</f>
        <v/>
      </c>
      <c r="AA66" s="62">
        <f>IF($V66="","",IF($V66="Sub",IF(AND(ISNUMBER($G66),$G66&lt;=IF($S66=MesCiclo,InicioCiclo,$S66+MOD(2-WEEKDAY($S66),7))+13),N($X66),0),IF(AND(ISNUMBER($G66),$G66&lt;=IF($S66=MesCiclo,InicioCiclo,$S66+MOD(2-WEEKDAY($S66),7))+13),1,IF(ISNUMBER($J66),$J66,$Z66))))</f>
        <v/>
      </c>
      <c r="AB66" s="62">
        <f>IF($V66="","",IF($V66="Sub",IF(AND(ISNUMBER($G66),$G66&lt;=IF($S66=MesCiclo,InicioCiclo,$S66+MOD(2-WEEKDAY($S66),7))+20),N($X66),0),IF(AND(ISNUMBER($G66),$G66&lt;=IF($S66=MesCiclo,InicioCiclo,$S66+MOD(2-WEEKDAY($S66),7))+20),1,IF(ISNUMBER($K66),$K66,$AA66))))</f>
        <v/>
      </c>
      <c r="AC66" s="62">
        <f>IF($V66="","",IF($V66="Sub",IF(AND(ISNUMBER($G66),$G66&lt;=IF($S66=MesCiclo,InicioCiclo,$S66+MOD(2-WEEKDAY($S66),7))+27),N($X66),0),IF(AND(ISNUMBER($G66),$G66&lt;=IF($S66=MesCiclo,InicioCiclo,$S66+MOD(2-WEEKDAY($S66),7))+27),1,IF(ISNUMBER($L66),$L66,$AB66))))</f>
        <v/>
      </c>
      <c r="AD66" s="62">
        <f>IF($V66&lt;&gt;"Sub","",IF(AND(ISNUMBER($G66),$G66&lt;=IF($S66=MesCiclo,InicioCiclo,$S66+MOD(2-WEEKDAY($S66),7))+6),N($X66),0))</f>
        <v/>
      </c>
      <c r="AE66" s="62">
        <f>IF($V66&lt;&gt;"Sub","",IF(AND(ISNUMBER($G66),$G66&lt;=IF($S66=MesCiclo,InicioCiclo,$S66+MOD(2-WEEKDAY($S66),7))+13),N($X66),0))</f>
        <v/>
      </c>
      <c r="AF66" s="62">
        <f>IF($V66&lt;&gt;"Sub","",IF(AND(ISNUMBER($G66),$G66&lt;=IF($S66=MesCiclo,InicioCiclo,$S66+MOD(2-WEEKDAY($S66),7))+20),N($X66),0))</f>
        <v/>
      </c>
      <c r="AG66" s="62">
        <f>IF($V66&lt;&gt;"Sub","",IF(AND(ISNUMBER($G66),$G66&lt;=IF($S66=MesCiclo,InicioCiclo,$S66+MOD(2-WEEKDAY($S66),7))+27),N($X66),0))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IF(N($W67)=0,"",IF(AND($S67=MesCiclo,1&gt;SemanaActual),"",MIN(1,SUMIFS($AD$5:$AD$1000,$U$5:$U$1000,ROW(),$V$5:$V$1000,"Sub"))))</f>
        <v/>
      </c>
      <c r="J67" s="60">
        <f>IF(N($W67)=0,"",IF(AND($S67=MesCiclo,2&gt;SemanaActual),"",MIN(1,SUMIFS($AE$5:$AE$1000,$U$5:$U$1000,ROW(),$V$5:$V$1000,"Sub"))))</f>
        <v/>
      </c>
      <c r="K67" s="60">
        <f>IF(N($W67)=0,"",IF(AND($S67=MesCiclo,3&gt;SemanaActual),"",MIN(1,SUMIFS($AF$5:$AF$1000,$U$5:$U$1000,ROW(),$V$5:$V$1000,"Sub"))))</f>
        <v/>
      </c>
      <c r="L67" s="60">
        <f>IF(N($W67)=0,"",IF(AND($S67=MesCiclo,4&gt;SemanaActual),"",MIN(1,SUMIFS($AG$5:$AG$1000,$U$5:$U$1000,ROW(),$V$5:$V$1000,"Sub"))))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","")&amp;IF($AR67="","Sin fecha de inicio"&amp;" · ","")&amp;IF($AS67="","Sin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","")&amp;IF(AND($V67="Sub",COUNT($I67:$L67)+SUMPRODUCT((LEN($I67:$L67)&gt;0)*NOT(ISNUMBER($I67:$L67)))&gt;0),"Subactividad: no use las semanas; ponga su % en Peso y su fecha de cumplimiento"&amp;"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IF($V67="","",IF($V67="Sub",IF(ISNUMBER($G67),N($X67),0),IF(ISNUMBER($G67),1,IFERROR(LOOKUP(2,1/($I67:$L67&lt;&gt;""),$I67:$L67),0))))</f>
        <v/>
      </c>
      <c r="Z67" s="62">
        <f>IF($V67="","",IF($V67="Sub",IF(AND(ISNUMBER($G67),$G67&lt;=IF($S67=MesCiclo,InicioCiclo,$S67+MOD(2-WEEKDAY($S67),7))+6),N($X67),0),IF(AND(ISNUMBER($G67),$G67&lt;=IF($S67=MesCiclo,InicioCiclo,$S67+MOD(2-WEEKDAY($S67),7))+6),1,IF(ISNUMBER($I67),$I67,0))))</f>
        <v/>
      </c>
      <c r="AA67" s="62">
        <f>IF($V67="","",IF($V67="Sub",IF(AND(ISNUMBER($G67),$G67&lt;=IF($S67=MesCiclo,InicioCiclo,$S67+MOD(2-WEEKDAY($S67),7))+13),N($X67),0),IF(AND(ISNUMBER($G67),$G67&lt;=IF($S67=MesCiclo,InicioCiclo,$S67+MOD(2-WEEKDAY($S67),7))+13),1,IF(ISNUMBER($J67),$J67,$Z67))))</f>
        <v/>
      </c>
      <c r="AB67" s="62">
        <f>IF($V67="","",IF($V67="Sub",IF(AND(ISNUMBER($G67),$G67&lt;=IF($S67=MesCiclo,InicioCiclo,$S67+MOD(2-WEEKDAY($S67),7))+20),N($X67),0),IF(AND(ISNUMBER($G67),$G67&lt;=IF($S67=MesCiclo,InicioCiclo,$S67+MOD(2-WEEKDAY($S67),7))+20),1,IF(ISNUMBER($K67),$K67,$AA67))))</f>
        <v/>
      </c>
      <c r="AC67" s="62">
        <f>IF($V67="","",IF($V67="Sub",IF(AND(ISNUMBER($G67),$G67&lt;=IF($S67=MesCiclo,InicioCiclo,$S67+MOD(2-WEEKDAY($S67),7))+27),N($X67),0),IF(AND(ISNUMBER($G67),$G67&lt;=IF($S67=MesCiclo,InicioCiclo,$S67+MOD(2-WEEKDAY($S67),7))+27),1,IF(ISNUMBER($L67),$L67,$AB67))))</f>
        <v/>
      </c>
      <c r="AD67" s="62">
        <f>IF($V67&lt;&gt;"Sub","",IF(AND(ISNUMBER($G67),$G67&lt;=IF($S67=MesCiclo,InicioCiclo,$S67+MOD(2-WEEKDAY($S67),7))+6),N($X67),0))</f>
        <v/>
      </c>
      <c r="AE67" s="62">
        <f>IF($V67&lt;&gt;"Sub","",IF(AND(ISNUMBER($G67),$G67&lt;=IF($S67=MesCiclo,InicioCiclo,$S67+MOD(2-WEEKDAY($S67),7))+13),N($X67),0))</f>
        <v/>
      </c>
      <c r="AF67" s="62">
        <f>IF($V67&lt;&gt;"Sub","",IF(AND(ISNUMBER($G67),$G67&lt;=IF($S67=MesCiclo,InicioCiclo,$S67+MOD(2-WEEKDAY($S67),7))+20),N($X67),0))</f>
        <v/>
      </c>
      <c r="AG67" s="62">
        <f>IF($V67&lt;&gt;"Sub","",IF(AND(ISNUMBER($G67),$G67&lt;=IF($S67=MesCiclo,InicioCiclo,$S67+MOD(2-WEEKDAY($S67),7))+27),N($X67),0))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IF(N($W68)=0,"",IF(AND($S68=MesCiclo,1&gt;SemanaActual),"",MIN(1,SUMIFS($AD$5:$AD$1000,$U$5:$U$1000,ROW(),$V$5:$V$1000,"Sub"))))</f>
        <v/>
      </c>
      <c r="J68" s="60">
        <f>IF(N($W68)=0,"",IF(AND($S68=MesCiclo,2&gt;SemanaActual),"",MIN(1,SUMIFS($AE$5:$AE$1000,$U$5:$U$1000,ROW(),$V$5:$V$1000,"Sub"))))</f>
        <v/>
      </c>
      <c r="K68" s="60">
        <f>IF(N($W68)=0,"",IF(AND($S68=MesCiclo,3&gt;SemanaActual),"",MIN(1,SUMIFS($AF$5:$AF$1000,$U$5:$U$1000,ROW(),$V$5:$V$1000,"Sub"))))</f>
        <v/>
      </c>
      <c r="L68" s="60">
        <f>IF(N($W68)=0,"",IF(AND($S68=MesCiclo,4&gt;SemanaActual),"",MIN(1,SUMIFS($AG$5:$AG$1000,$U$5:$U$1000,ROW(),$V$5:$V$1000,"Sub"))))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","")&amp;IF($AR68="","Sin fecha de inicio"&amp;" · ","")&amp;IF($AS68="","Sin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","")&amp;IF(AND($V68="Sub",COUNT($I68:$L68)+SUMPRODUCT((LEN($I68:$L68)&gt;0)*NOT(ISNUMBER($I68:$L68)))&gt;0),"Subactividad: no use las semanas; ponga su % en Peso y su fecha de cumplimiento"&amp;"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IF($V68="","",IF($V68="Sub",IF(ISNUMBER($G68),N($X68),0),IF(ISNUMBER($G68),1,IFERROR(LOOKUP(2,1/($I68:$L68&lt;&gt;""),$I68:$L68),0))))</f>
        <v/>
      </c>
      <c r="Z68" s="62">
        <f>IF($V68="","",IF($V68="Sub",IF(AND(ISNUMBER($G68),$G68&lt;=IF($S68=MesCiclo,InicioCiclo,$S68+MOD(2-WEEKDAY($S68),7))+6),N($X68),0),IF(AND(ISNUMBER($G68),$G68&lt;=IF($S68=MesCiclo,InicioCiclo,$S68+MOD(2-WEEKDAY($S68),7))+6),1,IF(ISNUMBER($I68),$I68,0))))</f>
        <v/>
      </c>
      <c r="AA68" s="62">
        <f>IF($V68="","",IF($V68="Sub",IF(AND(ISNUMBER($G68),$G68&lt;=IF($S68=MesCiclo,InicioCiclo,$S68+MOD(2-WEEKDAY($S68),7))+13),N($X68),0),IF(AND(ISNUMBER($G68),$G68&lt;=IF($S68=MesCiclo,InicioCiclo,$S68+MOD(2-WEEKDAY($S68),7))+13),1,IF(ISNUMBER($J68),$J68,$Z68))))</f>
        <v/>
      </c>
      <c r="AB68" s="62">
        <f>IF($V68="","",IF($V68="Sub",IF(AND(ISNUMBER($G68),$G68&lt;=IF($S68=MesCiclo,InicioCiclo,$S68+MOD(2-WEEKDAY($S68),7))+20),N($X68),0),IF(AND(ISNUMBER($G68),$G68&lt;=IF($S68=MesCiclo,InicioCiclo,$S68+MOD(2-WEEKDAY($S68),7))+20),1,IF(ISNUMBER($K68),$K68,$AA68))))</f>
        <v/>
      </c>
      <c r="AC68" s="62">
        <f>IF($V68="","",IF($V68="Sub",IF(AND(ISNUMBER($G68),$G68&lt;=IF($S68=MesCiclo,InicioCiclo,$S68+MOD(2-WEEKDAY($S68),7))+27),N($X68),0),IF(AND(ISNUMBER($G68),$G68&lt;=IF($S68=MesCiclo,InicioCiclo,$S68+MOD(2-WEEKDAY($S68),7))+27),1,IF(ISNUMBER($L68),$L68,$AB68))))</f>
        <v/>
      </c>
      <c r="AD68" s="62">
        <f>IF($V68&lt;&gt;"Sub","",IF(AND(ISNUMBER($G68),$G68&lt;=IF($S68=MesCiclo,InicioCiclo,$S68+MOD(2-WEEKDAY($S68),7))+6),N($X68),0))</f>
        <v/>
      </c>
      <c r="AE68" s="62">
        <f>IF($V68&lt;&gt;"Sub","",IF(AND(ISNUMBER($G68),$G68&lt;=IF($S68=MesCiclo,InicioCiclo,$S68+MOD(2-WEEKDAY($S68),7))+13),N($X68),0))</f>
        <v/>
      </c>
      <c r="AF68" s="62">
        <f>IF($V68&lt;&gt;"Sub","",IF(AND(ISNUMBER($G68),$G68&lt;=IF($S68=MesCiclo,InicioCiclo,$S68+MOD(2-WEEKDAY($S68),7))+20),N($X68),0))</f>
        <v/>
      </c>
      <c r="AG68" s="62">
        <f>IF($V68&lt;&gt;"Sub","",IF(AND(ISNUMBER($G68),$G68&lt;=IF($S68=MesCiclo,InicioCiclo,$S68+MOD(2-WEEKDAY($S68),7))+27),N($X68),0))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IF(N($W69)=0,"",IF(AND($S69=MesCiclo,1&gt;SemanaActual),"",MIN(1,SUMIFS($AD$5:$AD$1000,$U$5:$U$1000,ROW(),$V$5:$V$1000,"Sub"))))</f>
        <v/>
      </c>
      <c r="J69" s="60">
        <f>IF(N($W69)=0,"",IF(AND($S69=MesCiclo,2&gt;SemanaActual),"",MIN(1,SUMIFS($AE$5:$AE$1000,$U$5:$U$1000,ROW(),$V$5:$V$1000,"Sub"))))</f>
        <v/>
      </c>
      <c r="K69" s="60">
        <f>IF(N($W69)=0,"",IF(AND($S69=MesCiclo,3&gt;SemanaActual),"",MIN(1,SUMIFS($AF$5:$AF$1000,$U$5:$U$1000,ROW(),$V$5:$V$1000,"Sub"))))</f>
        <v/>
      </c>
      <c r="L69" s="60">
        <f>IF(N($W69)=0,"",IF(AND($S69=MesCiclo,4&gt;SemanaActual),"",MIN(1,SUMIFS($AG$5:$AG$1000,$U$5:$U$1000,ROW(),$V$5:$V$1000,"Sub"))))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","")&amp;IF($AR69="","Sin fecha de inicio"&amp;" · ","")&amp;IF($AS69="","Sin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","")&amp;IF(AND($V69="Sub",COUNT($I69:$L69)+SUMPRODUCT((LEN($I69:$L69)&gt;0)*NOT(ISNUMBER($I69:$L69)))&gt;0),"Subactividad: no use las semanas; ponga su % en Peso y su fecha de cumplimiento"&amp;"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IF($V69="","",IF($V69="Sub",IF(ISNUMBER($G69),N($X69),0),IF(ISNUMBER($G69),1,IFERROR(LOOKUP(2,1/($I69:$L69&lt;&gt;""),$I69:$L69),0))))</f>
        <v/>
      </c>
      <c r="Z69" s="62">
        <f>IF($V69="","",IF($V69="Sub",IF(AND(ISNUMBER($G69),$G69&lt;=IF($S69=MesCiclo,InicioCiclo,$S69+MOD(2-WEEKDAY($S69),7))+6),N($X69),0),IF(AND(ISNUMBER($G69),$G69&lt;=IF($S69=MesCiclo,InicioCiclo,$S69+MOD(2-WEEKDAY($S69),7))+6),1,IF(ISNUMBER($I69),$I69,0))))</f>
        <v/>
      </c>
      <c r="AA69" s="62">
        <f>IF($V69="","",IF($V69="Sub",IF(AND(ISNUMBER($G69),$G69&lt;=IF($S69=MesCiclo,InicioCiclo,$S69+MOD(2-WEEKDAY($S69),7))+13),N($X69),0),IF(AND(ISNUMBER($G69),$G69&lt;=IF($S69=MesCiclo,InicioCiclo,$S69+MOD(2-WEEKDAY($S69),7))+13),1,IF(ISNUMBER($J69),$J69,$Z69))))</f>
        <v/>
      </c>
      <c r="AB69" s="62">
        <f>IF($V69="","",IF($V69="Sub",IF(AND(ISNUMBER($G69),$G69&lt;=IF($S69=MesCiclo,InicioCiclo,$S69+MOD(2-WEEKDAY($S69),7))+20),N($X69),0),IF(AND(ISNUMBER($G69),$G69&lt;=IF($S69=MesCiclo,InicioCiclo,$S69+MOD(2-WEEKDAY($S69),7))+20),1,IF(ISNUMBER($K69),$K69,$AA69))))</f>
        <v/>
      </c>
      <c r="AC69" s="62">
        <f>IF($V69="","",IF($V69="Sub",IF(AND(ISNUMBER($G69),$G69&lt;=IF($S69=MesCiclo,InicioCiclo,$S69+MOD(2-WEEKDAY($S69),7))+27),N($X69),0),IF(AND(ISNUMBER($G69),$G69&lt;=IF($S69=MesCiclo,InicioCiclo,$S69+MOD(2-WEEKDAY($S69),7))+27),1,IF(ISNUMBER($L69),$L69,$AB69))))</f>
        <v/>
      </c>
      <c r="AD69" s="62">
        <f>IF($V69&lt;&gt;"Sub","",IF(AND(ISNUMBER($G69),$G69&lt;=IF($S69=MesCiclo,InicioCiclo,$S69+MOD(2-WEEKDAY($S69),7))+6),N($X69),0))</f>
        <v/>
      </c>
      <c r="AE69" s="62">
        <f>IF($V69&lt;&gt;"Sub","",IF(AND(ISNUMBER($G69),$G69&lt;=IF($S69=MesCiclo,InicioCiclo,$S69+MOD(2-WEEKDAY($S69),7))+13),N($X69),0))</f>
        <v/>
      </c>
      <c r="AF69" s="62">
        <f>IF($V69&lt;&gt;"Sub","",IF(AND(ISNUMBER($G69),$G69&lt;=IF($S69=MesCiclo,InicioCiclo,$S69+MOD(2-WEEKDAY($S69),7))+20),N($X69),0))</f>
        <v/>
      </c>
      <c r="AG69" s="62">
        <f>IF($V69&lt;&gt;"Sub","",IF(AND(ISNUMBER($G69),$G69&lt;=IF($S69=MesCiclo,InicioCiclo,$S69+MOD(2-WEEKDAY($S69),7))+27),N($X69),0))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IF(N($W70)=0,"",IF(AND($S70=MesCiclo,1&gt;SemanaActual),"",MIN(1,SUMIFS($AD$5:$AD$1000,$U$5:$U$1000,ROW(),$V$5:$V$1000,"Sub"))))</f>
        <v/>
      </c>
      <c r="J70" s="60">
        <f>IF(N($W70)=0,"",IF(AND($S70=MesCiclo,2&gt;SemanaActual),"",MIN(1,SUMIFS($AE$5:$AE$1000,$U$5:$U$1000,ROW(),$V$5:$V$1000,"Sub"))))</f>
        <v/>
      </c>
      <c r="K70" s="60">
        <f>IF(N($W70)=0,"",IF(AND($S70=MesCiclo,3&gt;SemanaActual),"",MIN(1,SUMIFS($AF$5:$AF$1000,$U$5:$U$1000,ROW(),$V$5:$V$1000,"Sub"))))</f>
        <v/>
      </c>
      <c r="L70" s="60">
        <f>IF(N($W70)=0,"",IF(AND($S70=MesCiclo,4&gt;SemanaActual),"",MIN(1,SUMIFS($AG$5:$AG$1000,$U$5:$U$1000,ROW(),$V$5:$V$1000,"Sub"))))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","")&amp;IF($AR70="","Sin fecha de inicio"&amp;" · ","")&amp;IF($AS70="","Sin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","")&amp;IF(AND($V70="Sub",COUNT($I70:$L70)+SUMPRODUCT((LEN($I70:$L70)&gt;0)*NOT(ISNUMBER($I70:$L70)))&gt;0),"Subactividad: no use las semanas; ponga su % en Peso y su fecha de cumplimiento"&amp;"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IF($V70="","",IF($V70="Sub",IF(ISNUMBER($G70),N($X70),0),IF(ISNUMBER($G70),1,IFERROR(LOOKUP(2,1/($I70:$L70&lt;&gt;""),$I70:$L70),0))))</f>
        <v/>
      </c>
      <c r="Z70" s="62">
        <f>IF($V70="","",IF($V70="Sub",IF(AND(ISNUMBER($G70),$G70&lt;=IF($S70=MesCiclo,InicioCiclo,$S70+MOD(2-WEEKDAY($S70),7))+6),N($X70),0),IF(AND(ISNUMBER($G70),$G70&lt;=IF($S70=MesCiclo,InicioCiclo,$S70+MOD(2-WEEKDAY($S70),7))+6),1,IF(ISNUMBER($I70),$I70,0))))</f>
        <v/>
      </c>
      <c r="AA70" s="62">
        <f>IF($V70="","",IF($V70="Sub",IF(AND(ISNUMBER($G70),$G70&lt;=IF($S70=MesCiclo,InicioCiclo,$S70+MOD(2-WEEKDAY($S70),7))+13),N($X70),0),IF(AND(ISNUMBER($G70),$G70&lt;=IF($S70=MesCiclo,InicioCiclo,$S70+MOD(2-WEEKDAY($S70),7))+13),1,IF(ISNUMBER($J70),$J70,$Z70))))</f>
        <v/>
      </c>
      <c r="AB70" s="62">
        <f>IF($V70="","",IF($V70="Sub",IF(AND(ISNUMBER($G70),$G70&lt;=IF($S70=MesCiclo,InicioCiclo,$S70+MOD(2-WEEKDAY($S70),7))+20),N($X70),0),IF(AND(ISNUMBER($G70),$G70&lt;=IF($S70=MesCiclo,InicioCiclo,$S70+MOD(2-WEEKDAY($S70),7))+20),1,IF(ISNUMBER($K70),$K70,$AA70))))</f>
        <v/>
      </c>
      <c r="AC70" s="62">
        <f>IF($V70="","",IF($V70="Sub",IF(AND(ISNUMBER($G70),$G70&lt;=IF($S70=MesCiclo,InicioCiclo,$S70+MOD(2-WEEKDAY($S70),7))+27),N($X70),0),IF(AND(ISNUMBER($G70),$G70&lt;=IF($S70=MesCiclo,InicioCiclo,$S70+MOD(2-WEEKDAY($S70),7))+27),1,IF(ISNUMBER($L70),$L70,$AB70))))</f>
        <v/>
      </c>
      <c r="AD70" s="62">
        <f>IF($V70&lt;&gt;"Sub","",IF(AND(ISNUMBER($G70),$G70&lt;=IF($S70=MesCiclo,InicioCiclo,$S70+MOD(2-WEEKDAY($S70),7))+6),N($X70),0))</f>
        <v/>
      </c>
      <c r="AE70" s="62">
        <f>IF($V70&lt;&gt;"Sub","",IF(AND(ISNUMBER($G70),$G70&lt;=IF($S70=MesCiclo,InicioCiclo,$S70+MOD(2-WEEKDAY($S70),7))+13),N($X70),0))</f>
        <v/>
      </c>
      <c r="AF70" s="62">
        <f>IF($V70&lt;&gt;"Sub","",IF(AND(ISNUMBER($G70),$G70&lt;=IF($S70=MesCiclo,InicioCiclo,$S70+MOD(2-WEEKDAY($S70),7))+20),N($X70),0))</f>
        <v/>
      </c>
      <c r="AG70" s="62">
        <f>IF($V70&lt;&gt;"Sub","",IF(AND(ISNUMBER($G70),$G70&lt;=IF($S70=MesCiclo,InicioCiclo,$S70+MOD(2-WEEKDAY($S70),7))+27),N($X70),0))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IF(N($W71)=0,"",IF(AND($S71=MesCiclo,1&gt;SemanaActual),"",MIN(1,SUMIFS($AD$5:$AD$1000,$U$5:$U$1000,ROW(),$V$5:$V$1000,"Sub"))))</f>
        <v/>
      </c>
      <c r="J71" s="60">
        <f>IF(N($W71)=0,"",IF(AND($S71=MesCiclo,2&gt;SemanaActual),"",MIN(1,SUMIFS($AE$5:$AE$1000,$U$5:$U$1000,ROW(),$V$5:$V$1000,"Sub"))))</f>
        <v/>
      </c>
      <c r="K71" s="60">
        <f>IF(N($W71)=0,"",IF(AND($S71=MesCiclo,3&gt;SemanaActual),"",MIN(1,SUMIFS($AF$5:$AF$1000,$U$5:$U$1000,ROW(),$V$5:$V$1000,"Sub"))))</f>
        <v/>
      </c>
      <c r="L71" s="60">
        <f>IF(N($W71)=0,"",IF(AND($S71=MesCiclo,4&gt;SemanaActual),"",MIN(1,SUMIFS($AG$5:$AG$1000,$U$5:$U$1000,ROW(),$V$5:$V$1000,"Sub"))))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","")&amp;IF($AR71="","Sin fecha de inicio"&amp;" · ","")&amp;IF($AS71="","Sin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","")&amp;IF(AND($V71="Sub",COUNT($I71:$L71)+SUMPRODUCT((LEN($I71:$L71)&gt;0)*NOT(ISNUMBER($I71:$L71)))&gt;0),"Subactividad: no use las semanas; ponga su % en Peso y su fecha de cumplimiento"&amp;"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IF($V71="","",IF($V71="Sub",IF(ISNUMBER($G71),N($X71),0),IF(ISNUMBER($G71),1,IFERROR(LOOKUP(2,1/($I71:$L71&lt;&gt;""),$I71:$L71),0))))</f>
        <v/>
      </c>
      <c r="Z71" s="62">
        <f>IF($V71="","",IF($V71="Sub",IF(AND(ISNUMBER($G71),$G71&lt;=IF($S71=MesCiclo,InicioCiclo,$S71+MOD(2-WEEKDAY($S71),7))+6),N($X71),0),IF(AND(ISNUMBER($G71),$G71&lt;=IF($S71=MesCiclo,InicioCiclo,$S71+MOD(2-WEEKDAY($S71),7))+6),1,IF(ISNUMBER($I71),$I71,0))))</f>
        <v/>
      </c>
      <c r="AA71" s="62">
        <f>IF($V71="","",IF($V71="Sub",IF(AND(ISNUMBER($G71),$G71&lt;=IF($S71=MesCiclo,InicioCiclo,$S71+MOD(2-WEEKDAY($S71),7))+13),N($X71),0),IF(AND(ISNUMBER($G71),$G71&lt;=IF($S71=MesCiclo,InicioCiclo,$S71+MOD(2-WEEKDAY($S71),7))+13),1,IF(ISNUMBER($J71),$J71,$Z71))))</f>
        <v/>
      </c>
      <c r="AB71" s="62">
        <f>IF($V71="","",IF($V71="Sub",IF(AND(ISNUMBER($G71),$G71&lt;=IF($S71=MesCiclo,InicioCiclo,$S71+MOD(2-WEEKDAY($S71),7))+20),N($X71),0),IF(AND(ISNUMBER($G71),$G71&lt;=IF($S71=MesCiclo,InicioCiclo,$S71+MOD(2-WEEKDAY($S71),7))+20),1,IF(ISNUMBER($K71),$K71,$AA71))))</f>
        <v/>
      </c>
      <c r="AC71" s="62">
        <f>IF($V71="","",IF($V71="Sub",IF(AND(ISNUMBER($G71),$G71&lt;=IF($S71=MesCiclo,InicioCiclo,$S71+MOD(2-WEEKDAY($S71),7))+27),N($X71),0),IF(AND(ISNUMBER($G71),$G71&lt;=IF($S71=MesCiclo,InicioCiclo,$S71+MOD(2-WEEKDAY($S71),7))+27),1,IF(ISNUMBER($L71),$L71,$AB71))))</f>
        <v/>
      </c>
      <c r="AD71" s="62">
        <f>IF($V71&lt;&gt;"Sub","",IF(AND(ISNUMBER($G71),$G71&lt;=IF($S71=MesCiclo,InicioCiclo,$S71+MOD(2-WEEKDAY($S71),7))+6),N($X71),0))</f>
        <v/>
      </c>
      <c r="AE71" s="62">
        <f>IF($V71&lt;&gt;"Sub","",IF(AND(ISNUMBER($G71),$G71&lt;=IF($S71=MesCiclo,InicioCiclo,$S71+MOD(2-WEEKDAY($S71),7))+13),N($X71),0))</f>
        <v/>
      </c>
      <c r="AF71" s="62">
        <f>IF($V71&lt;&gt;"Sub","",IF(AND(ISNUMBER($G71),$G71&lt;=IF($S71=MesCiclo,InicioCiclo,$S71+MOD(2-WEEKDAY($S71),7))+20),N($X71),0))</f>
        <v/>
      </c>
      <c r="AG71" s="62">
        <f>IF($V71&lt;&gt;"Sub","",IF(AND(ISNUMBER($G71),$G71&lt;=IF($S71=MesCiclo,InicioCiclo,$S71+MOD(2-WEEKDAY($S71),7))+27),N($X71),0))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IF(N($W72)=0,"",IF(AND($S72=MesCiclo,1&gt;SemanaActual),"",MIN(1,SUMIFS($AD$5:$AD$1000,$U$5:$U$1000,ROW(),$V$5:$V$1000,"Sub"))))</f>
        <v/>
      </c>
      <c r="J72" s="60">
        <f>IF(N($W72)=0,"",IF(AND($S72=MesCiclo,2&gt;SemanaActual),"",MIN(1,SUMIFS($AE$5:$AE$1000,$U$5:$U$1000,ROW(),$V$5:$V$1000,"Sub"))))</f>
        <v/>
      </c>
      <c r="K72" s="60">
        <f>IF(N($W72)=0,"",IF(AND($S72=MesCiclo,3&gt;SemanaActual),"",MIN(1,SUMIFS($AF$5:$AF$1000,$U$5:$U$1000,ROW(),$V$5:$V$1000,"Sub"))))</f>
        <v/>
      </c>
      <c r="L72" s="60">
        <f>IF(N($W72)=0,"",IF(AND($S72=MesCiclo,4&gt;SemanaActual),"",MIN(1,SUMIFS($AG$5:$AG$1000,$U$5:$U$1000,ROW(),$V$5:$V$1000,"Sub"))))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","")&amp;IF($AR72="","Sin fecha de inicio"&amp;" · ","")&amp;IF($AS72="","Sin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","")&amp;IF(AND($V72="Sub",COUNT($I72:$L72)+SUMPRODUCT((LEN($I72:$L72)&gt;0)*NOT(ISNUMBER($I72:$L72)))&gt;0),"Subactividad: no use las semanas; ponga su % en Peso y su fecha de cumplimiento"&amp;"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IF($V72="","",IF($V72="Sub",IF(ISNUMBER($G72),N($X72),0),IF(ISNUMBER($G72),1,IFERROR(LOOKUP(2,1/($I72:$L72&lt;&gt;""),$I72:$L72),0))))</f>
        <v/>
      </c>
      <c r="Z72" s="62">
        <f>IF($V72="","",IF($V72="Sub",IF(AND(ISNUMBER($G72),$G72&lt;=IF($S72=MesCiclo,InicioCiclo,$S72+MOD(2-WEEKDAY($S72),7))+6),N($X72),0),IF(AND(ISNUMBER($G72),$G72&lt;=IF($S72=MesCiclo,InicioCiclo,$S72+MOD(2-WEEKDAY($S72),7))+6),1,IF(ISNUMBER($I72),$I72,0))))</f>
        <v/>
      </c>
      <c r="AA72" s="62">
        <f>IF($V72="","",IF($V72="Sub",IF(AND(ISNUMBER($G72),$G72&lt;=IF($S72=MesCiclo,InicioCiclo,$S72+MOD(2-WEEKDAY($S72),7))+13),N($X72),0),IF(AND(ISNUMBER($G72),$G72&lt;=IF($S72=MesCiclo,InicioCiclo,$S72+MOD(2-WEEKDAY($S72),7))+13),1,IF(ISNUMBER($J72),$J72,$Z72))))</f>
        <v/>
      </c>
      <c r="AB72" s="62">
        <f>IF($V72="","",IF($V72="Sub",IF(AND(ISNUMBER($G72),$G72&lt;=IF($S72=MesCiclo,InicioCiclo,$S72+MOD(2-WEEKDAY($S72),7))+20),N($X72),0),IF(AND(ISNUMBER($G72),$G72&lt;=IF($S72=MesCiclo,InicioCiclo,$S72+MOD(2-WEEKDAY($S72),7))+20),1,IF(ISNUMBER($K72),$K72,$AA72))))</f>
        <v/>
      </c>
      <c r="AC72" s="62">
        <f>IF($V72="","",IF($V72="Sub",IF(AND(ISNUMBER($G72),$G72&lt;=IF($S72=MesCiclo,InicioCiclo,$S72+MOD(2-WEEKDAY($S72),7))+27),N($X72),0),IF(AND(ISNUMBER($G72),$G72&lt;=IF($S72=MesCiclo,InicioCiclo,$S72+MOD(2-WEEKDAY($S72),7))+27),1,IF(ISNUMBER($L72),$L72,$AB72))))</f>
        <v/>
      </c>
      <c r="AD72" s="62">
        <f>IF($V72&lt;&gt;"Sub","",IF(AND(ISNUMBER($G72),$G72&lt;=IF($S72=MesCiclo,InicioCiclo,$S72+MOD(2-WEEKDAY($S72),7))+6),N($X72),0))</f>
        <v/>
      </c>
      <c r="AE72" s="62">
        <f>IF($V72&lt;&gt;"Sub","",IF(AND(ISNUMBER($G72),$G72&lt;=IF($S72=MesCiclo,InicioCiclo,$S72+MOD(2-WEEKDAY($S72),7))+13),N($X72),0))</f>
        <v/>
      </c>
      <c r="AF72" s="62">
        <f>IF($V72&lt;&gt;"Sub","",IF(AND(ISNUMBER($G72),$G72&lt;=IF($S72=MesCiclo,InicioCiclo,$S72+MOD(2-WEEKDAY($S72),7))+20),N($X72),0))</f>
        <v/>
      </c>
      <c r="AG72" s="62">
        <f>IF($V72&lt;&gt;"Sub","",IF(AND(ISNUMBER($G72),$G72&lt;=IF($S72=MesCiclo,InicioCiclo,$S72+MOD(2-WEEKDAY($S72),7))+27),N($X72),0))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IF(N($W73)=0,"",IF(AND($S73=MesCiclo,1&gt;SemanaActual),"",MIN(1,SUMIFS($AD$5:$AD$1000,$U$5:$U$1000,ROW(),$V$5:$V$1000,"Sub"))))</f>
        <v/>
      </c>
      <c r="J73" s="60">
        <f>IF(N($W73)=0,"",IF(AND($S73=MesCiclo,2&gt;SemanaActual),"",MIN(1,SUMIFS($AE$5:$AE$1000,$U$5:$U$1000,ROW(),$V$5:$V$1000,"Sub"))))</f>
        <v/>
      </c>
      <c r="K73" s="60">
        <f>IF(N($W73)=0,"",IF(AND($S73=MesCiclo,3&gt;SemanaActual),"",MIN(1,SUMIFS($AF$5:$AF$1000,$U$5:$U$1000,ROW(),$V$5:$V$1000,"Sub"))))</f>
        <v/>
      </c>
      <c r="L73" s="60">
        <f>IF(N($W73)=0,"",IF(AND($S73=MesCiclo,4&gt;SemanaActual),"",MIN(1,SUMIFS($AG$5:$AG$1000,$U$5:$U$1000,ROW(),$V$5:$V$1000,"Sub"))))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","")&amp;IF($AR73="","Sin fecha de inicio"&amp;" · ","")&amp;IF($AS73="","Sin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","")&amp;IF(AND($V73="Sub",COUNT($I73:$L73)+SUMPRODUCT((LEN($I73:$L73)&gt;0)*NOT(ISNUMBER($I73:$L73)))&gt;0),"Subactividad: no use las semanas; ponga su % en Peso y su fecha de cumplimiento"&amp;"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IF($V73="","",IF($V73="Sub",IF(ISNUMBER($G73),N($X73),0),IF(ISNUMBER($G73),1,IFERROR(LOOKUP(2,1/($I73:$L73&lt;&gt;""),$I73:$L73),0))))</f>
        <v/>
      </c>
      <c r="Z73" s="62">
        <f>IF($V73="","",IF($V73="Sub",IF(AND(ISNUMBER($G73),$G73&lt;=IF($S73=MesCiclo,InicioCiclo,$S73+MOD(2-WEEKDAY($S73),7))+6),N($X73),0),IF(AND(ISNUMBER($G73),$G73&lt;=IF($S73=MesCiclo,InicioCiclo,$S73+MOD(2-WEEKDAY($S73),7))+6),1,IF(ISNUMBER($I73),$I73,0))))</f>
        <v/>
      </c>
      <c r="AA73" s="62">
        <f>IF($V73="","",IF($V73="Sub",IF(AND(ISNUMBER($G73),$G73&lt;=IF($S73=MesCiclo,InicioCiclo,$S73+MOD(2-WEEKDAY($S73),7))+13),N($X73),0),IF(AND(ISNUMBER($G73),$G73&lt;=IF($S73=MesCiclo,InicioCiclo,$S73+MOD(2-WEEKDAY($S73),7))+13),1,IF(ISNUMBER($J73),$J73,$Z73))))</f>
        <v/>
      </c>
      <c r="AB73" s="62">
        <f>IF($V73="","",IF($V73="Sub",IF(AND(ISNUMBER($G73),$G73&lt;=IF($S73=MesCiclo,InicioCiclo,$S73+MOD(2-WEEKDAY($S73),7))+20),N($X73),0),IF(AND(ISNUMBER($G73),$G73&lt;=IF($S73=MesCiclo,InicioCiclo,$S73+MOD(2-WEEKDAY($S73),7))+20),1,IF(ISNUMBER($K73),$K73,$AA73))))</f>
        <v/>
      </c>
      <c r="AC73" s="62">
        <f>IF($V73="","",IF($V73="Sub",IF(AND(ISNUMBER($G73),$G73&lt;=IF($S73=MesCiclo,InicioCiclo,$S73+MOD(2-WEEKDAY($S73),7))+27),N($X73),0),IF(AND(ISNUMBER($G73),$G73&lt;=IF($S73=MesCiclo,InicioCiclo,$S73+MOD(2-WEEKDAY($S73),7))+27),1,IF(ISNUMBER($L73),$L73,$AB73))))</f>
        <v/>
      </c>
      <c r="AD73" s="62">
        <f>IF($V73&lt;&gt;"Sub","",IF(AND(ISNUMBER($G73),$G73&lt;=IF($S73=MesCiclo,InicioCiclo,$S73+MOD(2-WEEKDAY($S73),7))+6),N($X73),0))</f>
        <v/>
      </c>
      <c r="AE73" s="62">
        <f>IF($V73&lt;&gt;"Sub","",IF(AND(ISNUMBER($G73),$G73&lt;=IF($S73=MesCiclo,InicioCiclo,$S73+MOD(2-WEEKDAY($S73),7))+13),N($X73),0))</f>
        <v/>
      </c>
      <c r="AF73" s="62">
        <f>IF($V73&lt;&gt;"Sub","",IF(AND(ISNUMBER($G73),$G73&lt;=IF($S73=MesCiclo,InicioCiclo,$S73+MOD(2-WEEKDAY($S73),7))+20),N($X73),0))</f>
        <v/>
      </c>
      <c r="AG73" s="62">
        <f>IF($V73&lt;&gt;"Sub","",IF(AND(ISNUMBER($G73),$G73&lt;=IF($S73=MesCiclo,InicioCiclo,$S73+MOD(2-WEEKDAY($S73),7))+27),N($X73),0))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IF(N($W74)=0,"",IF(AND($S74=MesCiclo,1&gt;SemanaActual),"",MIN(1,SUMIFS($AD$5:$AD$1000,$U$5:$U$1000,ROW(),$V$5:$V$1000,"Sub"))))</f>
        <v/>
      </c>
      <c r="J74" s="60">
        <f>IF(N($W74)=0,"",IF(AND($S74=MesCiclo,2&gt;SemanaActual),"",MIN(1,SUMIFS($AE$5:$AE$1000,$U$5:$U$1000,ROW(),$V$5:$V$1000,"Sub"))))</f>
        <v/>
      </c>
      <c r="K74" s="60">
        <f>IF(N($W74)=0,"",IF(AND($S74=MesCiclo,3&gt;SemanaActual),"",MIN(1,SUMIFS($AF$5:$AF$1000,$U$5:$U$1000,ROW(),$V$5:$V$1000,"Sub"))))</f>
        <v/>
      </c>
      <c r="L74" s="60">
        <f>IF(N($W74)=0,"",IF(AND($S74=MesCiclo,4&gt;SemanaActual),"",MIN(1,SUMIFS($AG$5:$AG$1000,$U$5:$U$1000,ROW(),$V$5:$V$1000,"Sub"))))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","")&amp;IF($AR74="","Sin fecha de inicio"&amp;" · ","")&amp;IF($AS74="","Sin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","")&amp;IF(AND($V74="Sub",COUNT($I74:$L74)+SUMPRODUCT((LEN($I74:$L74)&gt;0)*NOT(ISNUMBER($I74:$L74)))&gt;0),"Subactividad: no use las semanas; ponga su % en Peso y su fecha de cumplimiento"&amp;"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IF($V74="","",IF($V74="Sub",IF(ISNUMBER($G74),N($X74),0),IF(ISNUMBER($G74),1,IFERROR(LOOKUP(2,1/($I74:$L74&lt;&gt;""),$I74:$L74),0))))</f>
        <v/>
      </c>
      <c r="Z74" s="62">
        <f>IF($V74="","",IF($V74="Sub",IF(AND(ISNUMBER($G74),$G74&lt;=IF($S74=MesCiclo,InicioCiclo,$S74+MOD(2-WEEKDAY($S74),7))+6),N($X74),0),IF(AND(ISNUMBER($G74),$G74&lt;=IF($S74=MesCiclo,InicioCiclo,$S74+MOD(2-WEEKDAY($S74),7))+6),1,IF(ISNUMBER($I74),$I74,0))))</f>
        <v/>
      </c>
      <c r="AA74" s="62">
        <f>IF($V74="","",IF($V74="Sub",IF(AND(ISNUMBER($G74),$G74&lt;=IF($S74=MesCiclo,InicioCiclo,$S74+MOD(2-WEEKDAY($S74),7))+13),N($X74),0),IF(AND(ISNUMBER($G74),$G74&lt;=IF($S74=MesCiclo,InicioCiclo,$S74+MOD(2-WEEKDAY($S74),7))+13),1,IF(ISNUMBER($J74),$J74,$Z74))))</f>
        <v/>
      </c>
      <c r="AB74" s="62">
        <f>IF($V74="","",IF($V74="Sub",IF(AND(ISNUMBER($G74),$G74&lt;=IF($S74=MesCiclo,InicioCiclo,$S74+MOD(2-WEEKDAY($S74),7))+20),N($X74),0),IF(AND(ISNUMBER($G74),$G74&lt;=IF($S74=MesCiclo,InicioCiclo,$S74+MOD(2-WEEKDAY($S74),7))+20),1,IF(ISNUMBER($K74),$K74,$AA74))))</f>
        <v/>
      </c>
      <c r="AC74" s="62">
        <f>IF($V74="","",IF($V74="Sub",IF(AND(ISNUMBER($G74),$G74&lt;=IF($S74=MesCiclo,InicioCiclo,$S74+MOD(2-WEEKDAY($S74),7))+27),N($X74),0),IF(AND(ISNUMBER($G74),$G74&lt;=IF($S74=MesCiclo,InicioCiclo,$S74+MOD(2-WEEKDAY($S74),7))+27),1,IF(ISNUMBER($L74),$L74,$AB74))))</f>
        <v/>
      </c>
      <c r="AD74" s="62">
        <f>IF($V74&lt;&gt;"Sub","",IF(AND(ISNUMBER($G74),$G74&lt;=IF($S74=MesCiclo,InicioCiclo,$S74+MOD(2-WEEKDAY($S74),7))+6),N($X74),0))</f>
        <v/>
      </c>
      <c r="AE74" s="62">
        <f>IF($V74&lt;&gt;"Sub","",IF(AND(ISNUMBER($G74),$G74&lt;=IF($S74=MesCiclo,InicioCiclo,$S74+MOD(2-WEEKDAY($S74),7))+13),N($X74),0))</f>
        <v/>
      </c>
      <c r="AF74" s="62">
        <f>IF($V74&lt;&gt;"Sub","",IF(AND(ISNUMBER($G74),$G74&lt;=IF($S74=MesCiclo,InicioCiclo,$S74+MOD(2-WEEKDAY($S74),7))+20),N($X74),0))</f>
        <v/>
      </c>
      <c r="AG74" s="62">
        <f>IF($V74&lt;&gt;"Sub","",IF(AND(ISNUMBER($G74),$G74&lt;=IF($S74=MesCiclo,InicioCiclo,$S74+MOD(2-WEEKDAY($S74),7))+27),N($X74),0))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IF(N($W75)=0,"",IF(AND($S75=MesCiclo,1&gt;SemanaActual),"",MIN(1,SUMIFS($AD$5:$AD$1000,$U$5:$U$1000,ROW(),$V$5:$V$1000,"Sub"))))</f>
        <v/>
      </c>
      <c r="J75" s="60">
        <f>IF(N($W75)=0,"",IF(AND($S75=MesCiclo,2&gt;SemanaActual),"",MIN(1,SUMIFS($AE$5:$AE$1000,$U$5:$U$1000,ROW(),$V$5:$V$1000,"Sub"))))</f>
        <v/>
      </c>
      <c r="K75" s="60">
        <f>IF(N($W75)=0,"",IF(AND($S75=MesCiclo,3&gt;SemanaActual),"",MIN(1,SUMIFS($AF$5:$AF$1000,$U$5:$U$1000,ROW(),$V$5:$V$1000,"Sub"))))</f>
        <v/>
      </c>
      <c r="L75" s="60">
        <f>IF(N($W75)=0,"",IF(AND($S75=MesCiclo,4&gt;SemanaActual),"",MIN(1,SUMIFS($AG$5:$AG$1000,$U$5:$U$1000,ROW(),$V$5:$V$1000,"Sub"))))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","")&amp;IF($AR75="","Sin fecha de inicio"&amp;" · ","")&amp;IF($AS75="","Sin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","")&amp;IF(AND($V75="Sub",COUNT($I75:$L75)+SUMPRODUCT((LEN($I75:$L75)&gt;0)*NOT(ISNUMBER($I75:$L75)))&gt;0),"Subactividad: no use las semanas; ponga su % en Peso y su fecha de cumplimiento"&amp;"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IF($V75="","",IF($V75="Sub",IF(ISNUMBER($G75),N($X75),0),IF(ISNUMBER($G75),1,IFERROR(LOOKUP(2,1/($I75:$L75&lt;&gt;""),$I75:$L75),0))))</f>
        <v/>
      </c>
      <c r="Z75" s="62">
        <f>IF($V75="","",IF($V75="Sub",IF(AND(ISNUMBER($G75),$G75&lt;=IF($S75=MesCiclo,InicioCiclo,$S75+MOD(2-WEEKDAY($S75),7))+6),N($X75),0),IF(AND(ISNUMBER($G75),$G75&lt;=IF($S75=MesCiclo,InicioCiclo,$S75+MOD(2-WEEKDAY($S75),7))+6),1,IF(ISNUMBER($I75),$I75,0))))</f>
        <v/>
      </c>
      <c r="AA75" s="62">
        <f>IF($V75="","",IF($V75="Sub",IF(AND(ISNUMBER($G75),$G75&lt;=IF($S75=MesCiclo,InicioCiclo,$S75+MOD(2-WEEKDAY($S75),7))+13),N($X75),0),IF(AND(ISNUMBER($G75),$G75&lt;=IF($S75=MesCiclo,InicioCiclo,$S75+MOD(2-WEEKDAY($S75),7))+13),1,IF(ISNUMBER($J75),$J75,$Z75))))</f>
        <v/>
      </c>
      <c r="AB75" s="62">
        <f>IF($V75="","",IF($V75="Sub",IF(AND(ISNUMBER($G75),$G75&lt;=IF($S75=MesCiclo,InicioCiclo,$S75+MOD(2-WEEKDAY($S75),7))+20),N($X75),0),IF(AND(ISNUMBER($G75),$G75&lt;=IF($S75=MesCiclo,InicioCiclo,$S75+MOD(2-WEEKDAY($S75),7))+20),1,IF(ISNUMBER($K75),$K75,$AA75))))</f>
        <v/>
      </c>
      <c r="AC75" s="62">
        <f>IF($V75="","",IF($V75="Sub",IF(AND(ISNUMBER($G75),$G75&lt;=IF($S75=MesCiclo,InicioCiclo,$S75+MOD(2-WEEKDAY($S75),7))+27),N($X75),0),IF(AND(ISNUMBER($G75),$G75&lt;=IF($S75=MesCiclo,InicioCiclo,$S75+MOD(2-WEEKDAY($S75),7))+27),1,IF(ISNUMBER($L75),$L75,$AB75))))</f>
        <v/>
      </c>
      <c r="AD75" s="62">
        <f>IF($V75&lt;&gt;"Sub","",IF(AND(ISNUMBER($G75),$G75&lt;=IF($S75=MesCiclo,InicioCiclo,$S75+MOD(2-WEEKDAY($S75),7))+6),N($X75),0))</f>
        <v/>
      </c>
      <c r="AE75" s="62">
        <f>IF($V75&lt;&gt;"Sub","",IF(AND(ISNUMBER($G75),$G75&lt;=IF($S75=MesCiclo,InicioCiclo,$S75+MOD(2-WEEKDAY($S75),7))+13),N($X75),0))</f>
        <v/>
      </c>
      <c r="AF75" s="62">
        <f>IF($V75&lt;&gt;"Sub","",IF(AND(ISNUMBER($G75),$G75&lt;=IF($S75=MesCiclo,InicioCiclo,$S75+MOD(2-WEEKDAY($S75),7))+20),N($X75),0))</f>
        <v/>
      </c>
      <c r="AG75" s="62">
        <f>IF($V75&lt;&gt;"Sub","",IF(AND(ISNUMBER($G75),$G75&lt;=IF($S75=MesCiclo,InicioCiclo,$S75+MOD(2-WEEKDAY($S75),7))+27),N($X75),0))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IF(N($W76)=0,"",IF(AND($S76=MesCiclo,1&gt;SemanaActual),"",MIN(1,SUMIFS($AD$5:$AD$1000,$U$5:$U$1000,ROW(),$V$5:$V$1000,"Sub"))))</f>
        <v/>
      </c>
      <c r="J76" s="60">
        <f>IF(N($W76)=0,"",IF(AND($S76=MesCiclo,2&gt;SemanaActual),"",MIN(1,SUMIFS($AE$5:$AE$1000,$U$5:$U$1000,ROW(),$V$5:$V$1000,"Sub"))))</f>
        <v/>
      </c>
      <c r="K76" s="60">
        <f>IF(N($W76)=0,"",IF(AND($S76=MesCiclo,3&gt;SemanaActual),"",MIN(1,SUMIFS($AF$5:$AF$1000,$U$5:$U$1000,ROW(),$V$5:$V$1000,"Sub"))))</f>
        <v/>
      </c>
      <c r="L76" s="60">
        <f>IF(N($W76)=0,"",IF(AND($S76=MesCiclo,4&gt;SemanaActual),"",MIN(1,SUMIFS($AG$5:$AG$1000,$U$5:$U$1000,ROW(),$V$5:$V$1000,"Sub"))))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","")&amp;IF($AR76="","Sin fecha de inicio"&amp;" · ","")&amp;IF($AS76="","Sin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","")&amp;IF(AND($V76="Sub",COUNT($I76:$L76)+SUMPRODUCT((LEN($I76:$L76)&gt;0)*NOT(ISNUMBER($I76:$L76)))&gt;0),"Subactividad: no use las semanas; ponga su % en Peso y su fecha de cumplimiento"&amp;"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IF($V76="","",IF($V76="Sub",IF(ISNUMBER($G76),N($X76),0),IF(ISNUMBER($G76),1,IFERROR(LOOKUP(2,1/($I76:$L76&lt;&gt;""),$I76:$L76),0))))</f>
        <v/>
      </c>
      <c r="Z76" s="62">
        <f>IF($V76="","",IF($V76="Sub",IF(AND(ISNUMBER($G76),$G76&lt;=IF($S76=MesCiclo,InicioCiclo,$S76+MOD(2-WEEKDAY($S76),7))+6),N($X76),0),IF(AND(ISNUMBER($G76),$G76&lt;=IF($S76=MesCiclo,InicioCiclo,$S76+MOD(2-WEEKDAY($S76),7))+6),1,IF(ISNUMBER($I76),$I76,0))))</f>
        <v/>
      </c>
      <c r="AA76" s="62">
        <f>IF($V76="","",IF($V76="Sub",IF(AND(ISNUMBER($G76),$G76&lt;=IF($S76=MesCiclo,InicioCiclo,$S76+MOD(2-WEEKDAY($S76),7))+13),N($X76),0),IF(AND(ISNUMBER($G76),$G76&lt;=IF($S76=MesCiclo,InicioCiclo,$S76+MOD(2-WEEKDAY($S76),7))+13),1,IF(ISNUMBER($J76),$J76,$Z76))))</f>
        <v/>
      </c>
      <c r="AB76" s="62">
        <f>IF($V76="","",IF($V76="Sub",IF(AND(ISNUMBER($G76),$G76&lt;=IF($S76=MesCiclo,InicioCiclo,$S76+MOD(2-WEEKDAY($S76),7))+20),N($X76),0),IF(AND(ISNUMBER($G76),$G76&lt;=IF($S76=MesCiclo,InicioCiclo,$S76+MOD(2-WEEKDAY($S76),7))+20),1,IF(ISNUMBER($K76),$K76,$AA76))))</f>
        <v/>
      </c>
      <c r="AC76" s="62">
        <f>IF($V76="","",IF($V76="Sub",IF(AND(ISNUMBER($G76),$G76&lt;=IF($S76=MesCiclo,InicioCiclo,$S76+MOD(2-WEEKDAY($S76),7))+27),N($X76),0),IF(AND(ISNUMBER($G76),$G76&lt;=IF($S76=MesCiclo,InicioCiclo,$S76+MOD(2-WEEKDAY($S76),7))+27),1,IF(ISNUMBER($L76),$L76,$AB76))))</f>
        <v/>
      </c>
      <c r="AD76" s="62">
        <f>IF($V76&lt;&gt;"Sub","",IF(AND(ISNUMBER($G76),$G76&lt;=IF($S76=MesCiclo,InicioCiclo,$S76+MOD(2-WEEKDAY($S76),7))+6),N($X76),0))</f>
        <v/>
      </c>
      <c r="AE76" s="62">
        <f>IF($V76&lt;&gt;"Sub","",IF(AND(ISNUMBER($G76),$G76&lt;=IF($S76=MesCiclo,InicioCiclo,$S76+MOD(2-WEEKDAY($S76),7))+13),N($X76),0))</f>
        <v/>
      </c>
      <c r="AF76" s="62">
        <f>IF($V76&lt;&gt;"Sub","",IF(AND(ISNUMBER($G76),$G76&lt;=IF($S76=MesCiclo,InicioCiclo,$S76+MOD(2-WEEKDAY($S76),7))+20),N($X76),0))</f>
        <v/>
      </c>
      <c r="AG76" s="62">
        <f>IF($V76&lt;&gt;"Sub","",IF(AND(ISNUMBER($G76),$G76&lt;=IF($S76=MesCiclo,InicioCiclo,$S76+MOD(2-WEEKDAY($S76),7))+27),N($X76),0))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IF(N($W77)=0,"",IF(AND($S77=MesCiclo,1&gt;SemanaActual),"",MIN(1,SUMIFS($AD$5:$AD$1000,$U$5:$U$1000,ROW(),$V$5:$V$1000,"Sub"))))</f>
        <v/>
      </c>
      <c r="J77" s="60">
        <f>IF(N($W77)=0,"",IF(AND($S77=MesCiclo,2&gt;SemanaActual),"",MIN(1,SUMIFS($AE$5:$AE$1000,$U$5:$U$1000,ROW(),$V$5:$V$1000,"Sub"))))</f>
        <v/>
      </c>
      <c r="K77" s="60">
        <f>IF(N($W77)=0,"",IF(AND($S77=MesCiclo,3&gt;SemanaActual),"",MIN(1,SUMIFS($AF$5:$AF$1000,$U$5:$U$1000,ROW(),$V$5:$V$1000,"Sub"))))</f>
        <v/>
      </c>
      <c r="L77" s="60">
        <f>IF(N($W77)=0,"",IF(AND($S77=MesCiclo,4&gt;SemanaActual),"",MIN(1,SUMIFS($AG$5:$AG$1000,$U$5:$U$1000,ROW(),$V$5:$V$1000,"Sub"))))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","")&amp;IF($AR77="","Sin fecha de inicio"&amp;" · ","")&amp;IF($AS77="","Sin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","")&amp;IF(AND($V77="Sub",COUNT($I77:$L77)+SUMPRODUCT((LEN($I77:$L77)&gt;0)*NOT(ISNUMBER($I77:$L77)))&gt;0),"Subactividad: no use las semanas; ponga su % en Peso y su fecha de cumplimiento"&amp;"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IF($V77="","",IF($V77="Sub",IF(ISNUMBER($G77),N($X77),0),IF(ISNUMBER($G77),1,IFERROR(LOOKUP(2,1/($I77:$L77&lt;&gt;""),$I77:$L77),0))))</f>
        <v/>
      </c>
      <c r="Z77" s="62">
        <f>IF($V77="","",IF($V77="Sub",IF(AND(ISNUMBER($G77),$G77&lt;=IF($S77=MesCiclo,InicioCiclo,$S77+MOD(2-WEEKDAY($S77),7))+6),N($X77),0),IF(AND(ISNUMBER($G77),$G77&lt;=IF($S77=MesCiclo,InicioCiclo,$S77+MOD(2-WEEKDAY($S77),7))+6),1,IF(ISNUMBER($I77),$I77,0))))</f>
        <v/>
      </c>
      <c r="AA77" s="62">
        <f>IF($V77="","",IF($V77="Sub",IF(AND(ISNUMBER($G77),$G77&lt;=IF($S77=MesCiclo,InicioCiclo,$S77+MOD(2-WEEKDAY($S77),7))+13),N($X77),0),IF(AND(ISNUMBER($G77),$G77&lt;=IF($S77=MesCiclo,InicioCiclo,$S77+MOD(2-WEEKDAY($S77),7))+13),1,IF(ISNUMBER($J77),$J77,$Z77))))</f>
        <v/>
      </c>
      <c r="AB77" s="62">
        <f>IF($V77="","",IF($V77="Sub",IF(AND(ISNUMBER($G77),$G77&lt;=IF($S77=MesCiclo,InicioCiclo,$S77+MOD(2-WEEKDAY($S77),7))+20),N($X77),0),IF(AND(ISNUMBER($G77),$G77&lt;=IF($S77=MesCiclo,InicioCiclo,$S77+MOD(2-WEEKDAY($S77),7))+20),1,IF(ISNUMBER($K77),$K77,$AA77))))</f>
        <v/>
      </c>
      <c r="AC77" s="62">
        <f>IF($V77="","",IF($V77="Sub",IF(AND(ISNUMBER($G77),$G77&lt;=IF($S77=MesCiclo,InicioCiclo,$S77+MOD(2-WEEKDAY($S77),7))+27),N($X77),0),IF(AND(ISNUMBER($G77),$G77&lt;=IF($S77=MesCiclo,InicioCiclo,$S77+MOD(2-WEEKDAY($S77),7))+27),1,IF(ISNUMBER($L77),$L77,$AB77))))</f>
        <v/>
      </c>
      <c r="AD77" s="62">
        <f>IF($V77&lt;&gt;"Sub","",IF(AND(ISNUMBER($G77),$G77&lt;=IF($S77=MesCiclo,InicioCiclo,$S77+MOD(2-WEEKDAY($S77),7))+6),N($X77),0))</f>
        <v/>
      </c>
      <c r="AE77" s="62">
        <f>IF($V77&lt;&gt;"Sub","",IF(AND(ISNUMBER($G77),$G77&lt;=IF($S77=MesCiclo,InicioCiclo,$S77+MOD(2-WEEKDAY($S77),7))+13),N($X77),0))</f>
        <v/>
      </c>
      <c r="AF77" s="62">
        <f>IF($V77&lt;&gt;"Sub","",IF(AND(ISNUMBER($G77),$G77&lt;=IF($S77=MesCiclo,InicioCiclo,$S77+MOD(2-WEEKDAY($S77),7))+20),N($X77),0))</f>
        <v/>
      </c>
      <c r="AG77" s="62">
        <f>IF($V77&lt;&gt;"Sub","",IF(AND(ISNUMBER($G77),$G77&lt;=IF($S77=MesCiclo,InicioCiclo,$S77+MOD(2-WEEKDAY($S77),7))+27),N($X77),0))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IF(N($W78)=0,"",IF(AND($S78=MesCiclo,1&gt;SemanaActual),"",MIN(1,SUMIFS($AD$5:$AD$1000,$U$5:$U$1000,ROW(),$V$5:$V$1000,"Sub"))))</f>
        <v/>
      </c>
      <c r="J78" s="60">
        <f>IF(N($W78)=0,"",IF(AND($S78=MesCiclo,2&gt;SemanaActual),"",MIN(1,SUMIFS($AE$5:$AE$1000,$U$5:$U$1000,ROW(),$V$5:$V$1000,"Sub"))))</f>
        <v/>
      </c>
      <c r="K78" s="60">
        <f>IF(N($W78)=0,"",IF(AND($S78=MesCiclo,3&gt;SemanaActual),"",MIN(1,SUMIFS($AF$5:$AF$1000,$U$5:$U$1000,ROW(),$V$5:$V$1000,"Sub"))))</f>
        <v/>
      </c>
      <c r="L78" s="60">
        <f>IF(N($W78)=0,"",IF(AND($S78=MesCiclo,4&gt;SemanaActual),"",MIN(1,SUMIFS($AG$5:$AG$1000,$U$5:$U$1000,ROW(),$V$5:$V$1000,"Sub"))))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","")&amp;IF($AR78="","Sin fecha de inicio"&amp;" · ","")&amp;IF($AS78="","Sin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","")&amp;IF(AND($V78="Sub",COUNT($I78:$L78)+SUMPRODUCT((LEN($I78:$L78)&gt;0)*NOT(ISNUMBER($I78:$L78)))&gt;0),"Subactividad: no use las semanas; ponga su % en Peso y su fecha de cumplimiento"&amp;"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IF($V78="","",IF($V78="Sub",IF(ISNUMBER($G78),N($X78),0),IF(ISNUMBER($G78),1,IFERROR(LOOKUP(2,1/($I78:$L78&lt;&gt;""),$I78:$L78),0))))</f>
        <v/>
      </c>
      <c r="Z78" s="62">
        <f>IF($V78="","",IF($V78="Sub",IF(AND(ISNUMBER($G78),$G78&lt;=IF($S78=MesCiclo,InicioCiclo,$S78+MOD(2-WEEKDAY($S78),7))+6),N($X78),0),IF(AND(ISNUMBER($G78),$G78&lt;=IF($S78=MesCiclo,InicioCiclo,$S78+MOD(2-WEEKDAY($S78),7))+6),1,IF(ISNUMBER($I78),$I78,0))))</f>
        <v/>
      </c>
      <c r="AA78" s="62">
        <f>IF($V78="","",IF($V78="Sub",IF(AND(ISNUMBER($G78),$G78&lt;=IF($S78=MesCiclo,InicioCiclo,$S78+MOD(2-WEEKDAY($S78),7))+13),N($X78),0),IF(AND(ISNUMBER($G78),$G78&lt;=IF($S78=MesCiclo,InicioCiclo,$S78+MOD(2-WEEKDAY($S78),7))+13),1,IF(ISNUMBER($J78),$J78,$Z78))))</f>
        <v/>
      </c>
      <c r="AB78" s="62">
        <f>IF($V78="","",IF($V78="Sub",IF(AND(ISNUMBER($G78),$G78&lt;=IF($S78=MesCiclo,InicioCiclo,$S78+MOD(2-WEEKDAY($S78),7))+20),N($X78),0),IF(AND(ISNUMBER($G78),$G78&lt;=IF($S78=MesCiclo,InicioCiclo,$S78+MOD(2-WEEKDAY($S78),7))+20),1,IF(ISNUMBER($K78),$K78,$AA78))))</f>
        <v/>
      </c>
      <c r="AC78" s="62">
        <f>IF($V78="","",IF($V78="Sub",IF(AND(ISNUMBER($G78),$G78&lt;=IF($S78=MesCiclo,InicioCiclo,$S78+MOD(2-WEEKDAY($S78),7))+27),N($X78),0),IF(AND(ISNUMBER($G78),$G78&lt;=IF($S78=MesCiclo,InicioCiclo,$S78+MOD(2-WEEKDAY($S78),7))+27),1,IF(ISNUMBER($L78),$L78,$AB78))))</f>
        <v/>
      </c>
      <c r="AD78" s="62">
        <f>IF($V78&lt;&gt;"Sub","",IF(AND(ISNUMBER($G78),$G78&lt;=IF($S78=MesCiclo,InicioCiclo,$S78+MOD(2-WEEKDAY($S78),7))+6),N($X78),0))</f>
        <v/>
      </c>
      <c r="AE78" s="62">
        <f>IF($V78&lt;&gt;"Sub","",IF(AND(ISNUMBER($G78),$G78&lt;=IF($S78=MesCiclo,InicioCiclo,$S78+MOD(2-WEEKDAY($S78),7))+13),N($X78),0))</f>
        <v/>
      </c>
      <c r="AF78" s="62">
        <f>IF($V78&lt;&gt;"Sub","",IF(AND(ISNUMBER($G78),$G78&lt;=IF($S78=MesCiclo,InicioCiclo,$S78+MOD(2-WEEKDAY($S78),7))+20),N($X78),0))</f>
        <v/>
      </c>
      <c r="AG78" s="62">
        <f>IF($V78&lt;&gt;"Sub","",IF(AND(ISNUMBER($G78),$G78&lt;=IF($S78=MesCiclo,InicioCiclo,$S78+MOD(2-WEEKDAY($S78),7))+27),N($X78),0))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IF(N($W79)=0,"",IF(AND($S79=MesCiclo,1&gt;SemanaActual),"",MIN(1,SUMIFS($AD$5:$AD$1000,$U$5:$U$1000,ROW(),$V$5:$V$1000,"Sub"))))</f>
        <v/>
      </c>
      <c r="J79" s="60">
        <f>IF(N($W79)=0,"",IF(AND($S79=MesCiclo,2&gt;SemanaActual),"",MIN(1,SUMIFS($AE$5:$AE$1000,$U$5:$U$1000,ROW(),$V$5:$V$1000,"Sub"))))</f>
        <v/>
      </c>
      <c r="K79" s="60">
        <f>IF(N($W79)=0,"",IF(AND($S79=MesCiclo,3&gt;SemanaActual),"",MIN(1,SUMIFS($AF$5:$AF$1000,$U$5:$U$1000,ROW(),$V$5:$V$1000,"Sub"))))</f>
        <v/>
      </c>
      <c r="L79" s="60">
        <f>IF(N($W79)=0,"",IF(AND($S79=MesCiclo,4&gt;SemanaActual),"",MIN(1,SUMIFS($AG$5:$AG$1000,$U$5:$U$1000,ROW(),$V$5:$V$1000,"Sub"))))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","")&amp;IF($AR79="","Sin fecha de inicio"&amp;" · ","")&amp;IF($AS79="","Sin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","")&amp;IF(AND($V79="Sub",COUNT($I79:$L79)+SUMPRODUCT((LEN($I79:$L79)&gt;0)*NOT(ISNUMBER($I79:$L79)))&gt;0),"Subactividad: no use las semanas; ponga su % en Peso y su fecha de cumplimiento"&amp;"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IF($V79="","",IF($V79="Sub",IF(ISNUMBER($G79),N($X79),0),IF(ISNUMBER($G79),1,IFERROR(LOOKUP(2,1/($I79:$L79&lt;&gt;""),$I79:$L79),0))))</f>
        <v/>
      </c>
      <c r="Z79" s="62">
        <f>IF($V79="","",IF($V79="Sub",IF(AND(ISNUMBER($G79),$G79&lt;=IF($S79=MesCiclo,InicioCiclo,$S79+MOD(2-WEEKDAY($S79),7))+6),N($X79),0),IF(AND(ISNUMBER($G79),$G79&lt;=IF($S79=MesCiclo,InicioCiclo,$S79+MOD(2-WEEKDAY($S79),7))+6),1,IF(ISNUMBER($I79),$I79,0))))</f>
        <v/>
      </c>
      <c r="AA79" s="62">
        <f>IF($V79="","",IF($V79="Sub",IF(AND(ISNUMBER($G79),$G79&lt;=IF($S79=MesCiclo,InicioCiclo,$S79+MOD(2-WEEKDAY($S79),7))+13),N($X79),0),IF(AND(ISNUMBER($G79),$G79&lt;=IF($S79=MesCiclo,InicioCiclo,$S79+MOD(2-WEEKDAY($S79),7))+13),1,IF(ISNUMBER($J79),$J79,$Z79))))</f>
        <v/>
      </c>
      <c r="AB79" s="62">
        <f>IF($V79="","",IF($V79="Sub",IF(AND(ISNUMBER($G79),$G79&lt;=IF($S79=MesCiclo,InicioCiclo,$S79+MOD(2-WEEKDAY($S79),7))+20),N($X79),0),IF(AND(ISNUMBER($G79),$G79&lt;=IF($S79=MesCiclo,InicioCiclo,$S79+MOD(2-WEEKDAY($S79),7))+20),1,IF(ISNUMBER($K79),$K79,$AA79))))</f>
        <v/>
      </c>
      <c r="AC79" s="62">
        <f>IF($V79="","",IF($V79="Sub",IF(AND(ISNUMBER($G79),$G79&lt;=IF($S79=MesCiclo,InicioCiclo,$S79+MOD(2-WEEKDAY($S79),7))+27),N($X79),0),IF(AND(ISNUMBER($G79),$G79&lt;=IF($S79=MesCiclo,InicioCiclo,$S79+MOD(2-WEEKDAY($S79),7))+27),1,IF(ISNUMBER($L79),$L79,$AB79))))</f>
        <v/>
      </c>
      <c r="AD79" s="62">
        <f>IF($V79&lt;&gt;"Sub","",IF(AND(ISNUMBER($G79),$G79&lt;=IF($S79=MesCiclo,InicioCiclo,$S79+MOD(2-WEEKDAY($S79),7))+6),N($X79),0))</f>
        <v/>
      </c>
      <c r="AE79" s="62">
        <f>IF($V79&lt;&gt;"Sub","",IF(AND(ISNUMBER($G79),$G79&lt;=IF($S79=MesCiclo,InicioCiclo,$S79+MOD(2-WEEKDAY($S79),7))+13),N($X79),0))</f>
        <v/>
      </c>
      <c r="AF79" s="62">
        <f>IF($V79&lt;&gt;"Sub","",IF(AND(ISNUMBER($G79),$G79&lt;=IF($S79=MesCiclo,InicioCiclo,$S79+MOD(2-WEEKDAY($S79),7))+20),N($X79),0))</f>
        <v/>
      </c>
      <c r="AG79" s="62">
        <f>IF($V79&lt;&gt;"Sub","",IF(AND(ISNUMBER($G79),$G79&lt;=IF($S79=MesCiclo,InicioCiclo,$S79+MOD(2-WEEKDAY($S79),7))+27),N($X79),0))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IF(N($W80)=0,"",IF(AND($S80=MesCiclo,1&gt;SemanaActual),"",MIN(1,SUMIFS($AD$5:$AD$1000,$U$5:$U$1000,ROW(),$V$5:$V$1000,"Sub"))))</f>
        <v/>
      </c>
      <c r="J80" s="60">
        <f>IF(N($W80)=0,"",IF(AND($S80=MesCiclo,2&gt;SemanaActual),"",MIN(1,SUMIFS($AE$5:$AE$1000,$U$5:$U$1000,ROW(),$V$5:$V$1000,"Sub"))))</f>
        <v/>
      </c>
      <c r="K80" s="60">
        <f>IF(N($W80)=0,"",IF(AND($S80=MesCiclo,3&gt;SemanaActual),"",MIN(1,SUMIFS($AF$5:$AF$1000,$U$5:$U$1000,ROW(),$V$5:$V$1000,"Sub"))))</f>
        <v/>
      </c>
      <c r="L80" s="60">
        <f>IF(N($W80)=0,"",IF(AND($S80=MesCiclo,4&gt;SemanaActual),"",MIN(1,SUMIFS($AG$5:$AG$1000,$U$5:$U$1000,ROW(),$V$5:$V$1000,"Sub"))))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","")&amp;IF($AR80="","Sin fecha de inicio"&amp;" · ","")&amp;IF($AS80="","Sin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","")&amp;IF(AND($V80="Sub",COUNT($I80:$L80)+SUMPRODUCT((LEN($I80:$L80)&gt;0)*NOT(ISNUMBER($I80:$L80)))&gt;0),"Subactividad: no use las semanas; ponga su % en Peso y su fecha de cumplimiento"&amp;"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IF($V80="","",IF($V80="Sub",IF(ISNUMBER($G80),N($X80),0),IF(ISNUMBER($G80),1,IFERROR(LOOKUP(2,1/($I80:$L80&lt;&gt;""),$I80:$L80),0))))</f>
        <v/>
      </c>
      <c r="Z80" s="62">
        <f>IF($V80="","",IF($V80="Sub",IF(AND(ISNUMBER($G80),$G80&lt;=IF($S80=MesCiclo,InicioCiclo,$S80+MOD(2-WEEKDAY($S80),7))+6),N($X80),0),IF(AND(ISNUMBER($G80),$G80&lt;=IF($S80=MesCiclo,InicioCiclo,$S80+MOD(2-WEEKDAY($S80),7))+6),1,IF(ISNUMBER($I80),$I80,0))))</f>
        <v/>
      </c>
      <c r="AA80" s="62">
        <f>IF($V80="","",IF($V80="Sub",IF(AND(ISNUMBER($G80),$G80&lt;=IF($S80=MesCiclo,InicioCiclo,$S80+MOD(2-WEEKDAY($S80),7))+13),N($X80),0),IF(AND(ISNUMBER($G80),$G80&lt;=IF($S80=MesCiclo,InicioCiclo,$S80+MOD(2-WEEKDAY($S80),7))+13),1,IF(ISNUMBER($J80),$J80,$Z80))))</f>
        <v/>
      </c>
      <c r="AB80" s="62">
        <f>IF($V80="","",IF($V80="Sub",IF(AND(ISNUMBER($G80),$G80&lt;=IF($S80=MesCiclo,InicioCiclo,$S80+MOD(2-WEEKDAY($S80),7))+20),N($X80),0),IF(AND(ISNUMBER($G80),$G80&lt;=IF($S80=MesCiclo,InicioCiclo,$S80+MOD(2-WEEKDAY($S80),7))+20),1,IF(ISNUMBER($K80),$K80,$AA80))))</f>
        <v/>
      </c>
      <c r="AC80" s="62">
        <f>IF($V80="","",IF($V80="Sub",IF(AND(ISNUMBER($G80),$G80&lt;=IF($S80=MesCiclo,InicioCiclo,$S80+MOD(2-WEEKDAY($S80),7))+27),N($X80),0),IF(AND(ISNUMBER($G80),$G80&lt;=IF($S80=MesCiclo,InicioCiclo,$S80+MOD(2-WEEKDAY($S80),7))+27),1,IF(ISNUMBER($L80),$L80,$AB80))))</f>
        <v/>
      </c>
      <c r="AD80" s="62">
        <f>IF($V80&lt;&gt;"Sub","",IF(AND(ISNUMBER($G80),$G80&lt;=IF($S80=MesCiclo,InicioCiclo,$S80+MOD(2-WEEKDAY($S80),7))+6),N($X80),0))</f>
        <v/>
      </c>
      <c r="AE80" s="62">
        <f>IF($V80&lt;&gt;"Sub","",IF(AND(ISNUMBER($G80),$G80&lt;=IF($S80=MesCiclo,InicioCiclo,$S80+MOD(2-WEEKDAY($S80),7))+13),N($X80),0))</f>
        <v/>
      </c>
      <c r="AF80" s="62">
        <f>IF($V80&lt;&gt;"Sub","",IF(AND(ISNUMBER($G80),$G80&lt;=IF($S80=MesCiclo,InicioCiclo,$S80+MOD(2-WEEKDAY($S80),7))+20),N($X80),0))</f>
        <v/>
      </c>
      <c r="AG80" s="62">
        <f>IF($V80&lt;&gt;"Sub","",IF(AND(ISNUMBER($G80),$G80&lt;=IF($S80=MesCiclo,InicioCiclo,$S80+MOD(2-WEEKDAY($S80),7))+27),N($X80),0))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IF(N($W81)=0,"",IF(AND($S81=MesCiclo,1&gt;SemanaActual),"",MIN(1,SUMIFS($AD$5:$AD$1000,$U$5:$U$1000,ROW(),$V$5:$V$1000,"Sub"))))</f>
        <v/>
      </c>
      <c r="J81" s="60">
        <f>IF(N($W81)=0,"",IF(AND($S81=MesCiclo,2&gt;SemanaActual),"",MIN(1,SUMIFS($AE$5:$AE$1000,$U$5:$U$1000,ROW(),$V$5:$V$1000,"Sub"))))</f>
        <v/>
      </c>
      <c r="K81" s="60">
        <f>IF(N($W81)=0,"",IF(AND($S81=MesCiclo,3&gt;SemanaActual),"",MIN(1,SUMIFS($AF$5:$AF$1000,$U$5:$U$1000,ROW(),$V$5:$V$1000,"Sub"))))</f>
        <v/>
      </c>
      <c r="L81" s="60">
        <f>IF(N($W81)=0,"",IF(AND($S81=MesCiclo,4&gt;SemanaActual),"",MIN(1,SUMIFS($AG$5:$AG$1000,$U$5:$U$1000,ROW(),$V$5:$V$1000,"Sub"))))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","")&amp;IF($AR81="","Sin fecha de inicio"&amp;" · ","")&amp;IF($AS81="","Sin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","")&amp;IF(AND($V81="Sub",COUNT($I81:$L81)+SUMPRODUCT((LEN($I81:$L81)&gt;0)*NOT(ISNUMBER($I81:$L81)))&gt;0),"Subactividad: no use las semanas; ponga su % en Peso y su fecha de cumplimiento"&amp;"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IF($V81="","",IF($V81="Sub",IF(ISNUMBER($G81),N($X81),0),IF(ISNUMBER($G81),1,IFERROR(LOOKUP(2,1/($I81:$L81&lt;&gt;""),$I81:$L81),0))))</f>
        <v/>
      </c>
      <c r="Z81" s="62">
        <f>IF($V81="","",IF($V81="Sub",IF(AND(ISNUMBER($G81),$G81&lt;=IF($S81=MesCiclo,InicioCiclo,$S81+MOD(2-WEEKDAY($S81),7))+6),N($X81),0),IF(AND(ISNUMBER($G81),$G81&lt;=IF($S81=MesCiclo,InicioCiclo,$S81+MOD(2-WEEKDAY($S81),7))+6),1,IF(ISNUMBER($I81),$I81,0))))</f>
        <v/>
      </c>
      <c r="AA81" s="62">
        <f>IF($V81="","",IF($V81="Sub",IF(AND(ISNUMBER($G81),$G81&lt;=IF($S81=MesCiclo,InicioCiclo,$S81+MOD(2-WEEKDAY($S81),7))+13),N($X81),0),IF(AND(ISNUMBER($G81),$G81&lt;=IF($S81=MesCiclo,InicioCiclo,$S81+MOD(2-WEEKDAY($S81),7))+13),1,IF(ISNUMBER($J81),$J81,$Z81))))</f>
        <v/>
      </c>
      <c r="AB81" s="62">
        <f>IF($V81="","",IF($V81="Sub",IF(AND(ISNUMBER($G81),$G81&lt;=IF($S81=MesCiclo,InicioCiclo,$S81+MOD(2-WEEKDAY($S81),7))+20),N($X81),0),IF(AND(ISNUMBER($G81),$G81&lt;=IF($S81=MesCiclo,InicioCiclo,$S81+MOD(2-WEEKDAY($S81),7))+20),1,IF(ISNUMBER($K81),$K81,$AA81))))</f>
        <v/>
      </c>
      <c r="AC81" s="62">
        <f>IF($V81="","",IF($V81="Sub",IF(AND(ISNUMBER($G81),$G81&lt;=IF($S81=MesCiclo,InicioCiclo,$S81+MOD(2-WEEKDAY($S81),7))+27),N($X81),0),IF(AND(ISNUMBER($G81),$G81&lt;=IF($S81=MesCiclo,InicioCiclo,$S81+MOD(2-WEEKDAY($S81),7))+27),1,IF(ISNUMBER($L81),$L81,$AB81))))</f>
        <v/>
      </c>
      <c r="AD81" s="62">
        <f>IF($V81&lt;&gt;"Sub","",IF(AND(ISNUMBER($G81),$G81&lt;=IF($S81=MesCiclo,InicioCiclo,$S81+MOD(2-WEEKDAY($S81),7))+6),N($X81),0))</f>
        <v/>
      </c>
      <c r="AE81" s="62">
        <f>IF($V81&lt;&gt;"Sub","",IF(AND(ISNUMBER($G81),$G81&lt;=IF($S81=MesCiclo,InicioCiclo,$S81+MOD(2-WEEKDAY($S81),7))+13),N($X81),0))</f>
        <v/>
      </c>
      <c r="AF81" s="62">
        <f>IF($V81&lt;&gt;"Sub","",IF(AND(ISNUMBER($G81),$G81&lt;=IF($S81=MesCiclo,InicioCiclo,$S81+MOD(2-WEEKDAY($S81),7))+20),N($X81),0))</f>
        <v/>
      </c>
      <c r="AG81" s="62">
        <f>IF($V81&lt;&gt;"Sub","",IF(AND(ISNUMBER($G81),$G81&lt;=IF($S81=MesCiclo,InicioCiclo,$S81+MOD(2-WEEKDAY($S81),7))+27),N($X81),0))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IF(N($W82)=0,"",IF(AND($S82=MesCiclo,1&gt;SemanaActual),"",MIN(1,SUMIFS($AD$5:$AD$1000,$U$5:$U$1000,ROW(),$V$5:$V$1000,"Sub"))))</f>
        <v/>
      </c>
      <c r="J82" s="60">
        <f>IF(N($W82)=0,"",IF(AND($S82=MesCiclo,2&gt;SemanaActual),"",MIN(1,SUMIFS($AE$5:$AE$1000,$U$5:$U$1000,ROW(),$V$5:$V$1000,"Sub"))))</f>
        <v/>
      </c>
      <c r="K82" s="60">
        <f>IF(N($W82)=0,"",IF(AND($S82=MesCiclo,3&gt;SemanaActual),"",MIN(1,SUMIFS($AF$5:$AF$1000,$U$5:$U$1000,ROW(),$V$5:$V$1000,"Sub"))))</f>
        <v/>
      </c>
      <c r="L82" s="60">
        <f>IF(N($W82)=0,"",IF(AND($S82=MesCiclo,4&gt;SemanaActual),"",MIN(1,SUMIFS($AG$5:$AG$1000,$U$5:$U$1000,ROW(),$V$5:$V$1000,"Sub"))))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","")&amp;IF($AR82="","Sin fecha de inicio"&amp;" · ","")&amp;IF($AS82="","Sin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","")&amp;IF(AND($V82="Sub",COUNT($I82:$L82)+SUMPRODUCT((LEN($I82:$L82)&gt;0)*NOT(ISNUMBER($I82:$L82)))&gt;0),"Subactividad: no use las semanas; ponga su % en Peso y su fecha de cumplimiento"&amp;"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IF($V82="","",IF($V82="Sub",IF(ISNUMBER($G82),N($X82),0),IF(ISNUMBER($G82),1,IFERROR(LOOKUP(2,1/($I82:$L82&lt;&gt;""),$I82:$L82),0))))</f>
        <v/>
      </c>
      <c r="Z82" s="62">
        <f>IF($V82="","",IF($V82="Sub",IF(AND(ISNUMBER($G82),$G82&lt;=IF($S82=MesCiclo,InicioCiclo,$S82+MOD(2-WEEKDAY($S82),7))+6),N($X82),0),IF(AND(ISNUMBER($G82),$G82&lt;=IF($S82=MesCiclo,InicioCiclo,$S82+MOD(2-WEEKDAY($S82),7))+6),1,IF(ISNUMBER($I82),$I82,0))))</f>
        <v/>
      </c>
      <c r="AA82" s="62">
        <f>IF($V82="","",IF($V82="Sub",IF(AND(ISNUMBER($G82),$G82&lt;=IF($S82=MesCiclo,InicioCiclo,$S82+MOD(2-WEEKDAY($S82),7))+13),N($X82),0),IF(AND(ISNUMBER($G82),$G82&lt;=IF($S82=MesCiclo,InicioCiclo,$S82+MOD(2-WEEKDAY($S82),7))+13),1,IF(ISNUMBER($J82),$J82,$Z82))))</f>
        <v/>
      </c>
      <c r="AB82" s="62">
        <f>IF($V82="","",IF($V82="Sub",IF(AND(ISNUMBER($G82),$G82&lt;=IF($S82=MesCiclo,InicioCiclo,$S82+MOD(2-WEEKDAY($S82),7))+20),N($X82),0),IF(AND(ISNUMBER($G82),$G82&lt;=IF($S82=MesCiclo,InicioCiclo,$S82+MOD(2-WEEKDAY($S82),7))+20),1,IF(ISNUMBER($K82),$K82,$AA82))))</f>
        <v/>
      </c>
      <c r="AC82" s="62">
        <f>IF($V82="","",IF($V82="Sub",IF(AND(ISNUMBER($G82),$G82&lt;=IF($S82=MesCiclo,InicioCiclo,$S82+MOD(2-WEEKDAY($S82),7))+27),N($X82),0),IF(AND(ISNUMBER($G82),$G82&lt;=IF($S82=MesCiclo,InicioCiclo,$S82+MOD(2-WEEKDAY($S82),7))+27),1,IF(ISNUMBER($L82),$L82,$AB82))))</f>
        <v/>
      </c>
      <c r="AD82" s="62">
        <f>IF($V82&lt;&gt;"Sub","",IF(AND(ISNUMBER($G82),$G82&lt;=IF($S82=MesCiclo,InicioCiclo,$S82+MOD(2-WEEKDAY($S82),7))+6),N($X82),0))</f>
        <v/>
      </c>
      <c r="AE82" s="62">
        <f>IF($V82&lt;&gt;"Sub","",IF(AND(ISNUMBER($G82),$G82&lt;=IF($S82=MesCiclo,InicioCiclo,$S82+MOD(2-WEEKDAY($S82),7))+13),N($X82),0))</f>
        <v/>
      </c>
      <c r="AF82" s="62">
        <f>IF($V82&lt;&gt;"Sub","",IF(AND(ISNUMBER($G82),$G82&lt;=IF($S82=MesCiclo,InicioCiclo,$S82+MOD(2-WEEKDAY($S82),7))+20),N($X82),0))</f>
        <v/>
      </c>
      <c r="AG82" s="62">
        <f>IF($V82&lt;&gt;"Sub","",IF(AND(ISNUMBER($G82),$G82&lt;=IF($S82=MesCiclo,InicioCiclo,$S82+MOD(2-WEEKDAY($S82),7))+27),N($X82),0))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IF(N($W83)=0,"",IF(AND($S83=MesCiclo,1&gt;SemanaActual),"",MIN(1,SUMIFS($AD$5:$AD$1000,$U$5:$U$1000,ROW(),$V$5:$V$1000,"Sub"))))</f>
        <v/>
      </c>
      <c r="J83" s="60">
        <f>IF(N($W83)=0,"",IF(AND($S83=MesCiclo,2&gt;SemanaActual),"",MIN(1,SUMIFS($AE$5:$AE$1000,$U$5:$U$1000,ROW(),$V$5:$V$1000,"Sub"))))</f>
        <v/>
      </c>
      <c r="K83" s="60">
        <f>IF(N($W83)=0,"",IF(AND($S83=MesCiclo,3&gt;SemanaActual),"",MIN(1,SUMIFS($AF$5:$AF$1000,$U$5:$U$1000,ROW(),$V$5:$V$1000,"Sub"))))</f>
        <v/>
      </c>
      <c r="L83" s="60">
        <f>IF(N($W83)=0,"",IF(AND($S83=MesCiclo,4&gt;SemanaActual),"",MIN(1,SUMIFS($AG$5:$AG$1000,$U$5:$U$1000,ROW(),$V$5:$V$1000,"Sub"))))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","")&amp;IF($AR83="","Sin fecha de inicio"&amp;" · ","")&amp;IF($AS83="","Sin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","")&amp;IF(AND($V83="Sub",COUNT($I83:$L83)+SUMPRODUCT((LEN($I83:$L83)&gt;0)*NOT(ISNUMBER($I83:$L83)))&gt;0),"Subactividad: no use las semanas; ponga su % en Peso y su fecha de cumplimiento"&amp;"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IF($V83="","",IF($V83="Sub",IF(ISNUMBER($G83),N($X83),0),IF(ISNUMBER($G83),1,IFERROR(LOOKUP(2,1/($I83:$L83&lt;&gt;""),$I83:$L83),0))))</f>
        <v/>
      </c>
      <c r="Z83" s="62">
        <f>IF($V83="","",IF($V83="Sub",IF(AND(ISNUMBER($G83),$G83&lt;=IF($S83=MesCiclo,InicioCiclo,$S83+MOD(2-WEEKDAY($S83),7))+6),N($X83),0),IF(AND(ISNUMBER($G83),$G83&lt;=IF($S83=MesCiclo,InicioCiclo,$S83+MOD(2-WEEKDAY($S83),7))+6),1,IF(ISNUMBER($I83),$I83,0))))</f>
        <v/>
      </c>
      <c r="AA83" s="62">
        <f>IF($V83="","",IF($V83="Sub",IF(AND(ISNUMBER($G83),$G83&lt;=IF($S83=MesCiclo,InicioCiclo,$S83+MOD(2-WEEKDAY($S83),7))+13),N($X83),0),IF(AND(ISNUMBER($G83),$G83&lt;=IF($S83=MesCiclo,InicioCiclo,$S83+MOD(2-WEEKDAY($S83),7))+13),1,IF(ISNUMBER($J83),$J83,$Z83))))</f>
        <v/>
      </c>
      <c r="AB83" s="62">
        <f>IF($V83="","",IF($V83="Sub",IF(AND(ISNUMBER($G83),$G83&lt;=IF($S83=MesCiclo,InicioCiclo,$S83+MOD(2-WEEKDAY($S83),7))+20),N($X83),0),IF(AND(ISNUMBER($G83),$G83&lt;=IF($S83=MesCiclo,InicioCiclo,$S83+MOD(2-WEEKDAY($S83),7))+20),1,IF(ISNUMBER($K83),$K83,$AA83))))</f>
        <v/>
      </c>
      <c r="AC83" s="62">
        <f>IF($V83="","",IF($V83="Sub",IF(AND(ISNUMBER($G83),$G83&lt;=IF($S83=MesCiclo,InicioCiclo,$S83+MOD(2-WEEKDAY($S83),7))+27),N($X83),0),IF(AND(ISNUMBER($G83),$G83&lt;=IF($S83=MesCiclo,InicioCiclo,$S83+MOD(2-WEEKDAY($S83),7))+27),1,IF(ISNUMBER($L83),$L83,$AB83))))</f>
        <v/>
      </c>
      <c r="AD83" s="62">
        <f>IF($V83&lt;&gt;"Sub","",IF(AND(ISNUMBER($G83),$G83&lt;=IF($S83=MesCiclo,InicioCiclo,$S83+MOD(2-WEEKDAY($S83),7))+6),N($X83),0))</f>
        <v/>
      </c>
      <c r="AE83" s="62">
        <f>IF($V83&lt;&gt;"Sub","",IF(AND(ISNUMBER($G83),$G83&lt;=IF($S83=MesCiclo,InicioCiclo,$S83+MOD(2-WEEKDAY($S83),7))+13),N($X83),0))</f>
        <v/>
      </c>
      <c r="AF83" s="62">
        <f>IF($V83&lt;&gt;"Sub","",IF(AND(ISNUMBER($G83),$G83&lt;=IF($S83=MesCiclo,InicioCiclo,$S83+MOD(2-WEEKDAY($S83),7))+20),N($X83),0))</f>
        <v/>
      </c>
      <c r="AG83" s="62">
        <f>IF($V83&lt;&gt;"Sub","",IF(AND(ISNUMBER($G83),$G83&lt;=IF($S83=MesCiclo,InicioCiclo,$S83+MOD(2-WEEKDAY($S83),7))+27),N($X83),0))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IF(N($W84)=0,"",IF(AND($S84=MesCiclo,1&gt;SemanaActual),"",MIN(1,SUMIFS($AD$5:$AD$1000,$U$5:$U$1000,ROW(),$V$5:$V$1000,"Sub"))))</f>
        <v/>
      </c>
      <c r="J84" s="60">
        <f>IF(N($W84)=0,"",IF(AND($S84=MesCiclo,2&gt;SemanaActual),"",MIN(1,SUMIFS($AE$5:$AE$1000,$U$5:$U$1000,ROW(),$V$5:$V$1000,"Sub"))))</f>
        <v/>
      </c>
      <c r="K84" s="60">
        <f>IF(N($W84)=0,"",IF(AND($S84=MesCiclo,3&gt;SemanaActual),"",MIN(1,SUMIFS($AF$5:$AF$1000,$U$5:$U$1000,ROW(),$V$5:$V$1000,"Sub"))))</f>
        <v/>
      </c>
      <c r="L84" s="60">
        <f>IF(N($W84)=0,"",IF(AND($S84=MesCiclo,4&gt;SemanaActual),"",MIN(1,SUMIFS($AG$5:$AG$1000,$U$5:$U$1000,ROW(),$V$5:$V$1000,"Sub"))))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","")&amp;IF($AR84="","Sin fecha de inicio"&amp;" · ","")&amp;IF($AS84="","Sin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","")&amp;IF(AND($V84="Sub",COUNT($I84:$L84)+SUMPRODUCT((LEN($I84:$L84)&gt;0)*NOT(ISNUMBER($I84:$L84)))&gt;0),"Subactividad: no use las semanas; ponga su % en Peso y su fecha de cumplimiento"&amp;"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IF($V84="","",IF($V84="Sub",IF(ISNUMBER($G84),N($X84),0),IF(ISNUMBER($G84),1,IFERROR(LOOKUP(2,1/($I84:$L84&lt;&gt;""),$I84:$L84),0))))</f>
        <v/>
      </c>
      <c r="Z84" s="62">
        <f>IF($V84="","",IF($V84="Sub",IF(AND(ISNUMBER($G84),$G84&lt;=IF($S84=MesCiclo,InicioCiclo,$S84+MOD(2-WEEKDAY($S84),7))+6),N($X84),0),IF(AND(ISNUMBER($G84),$G84&lt;=IF($S84=MesCiclo,InicioCiclo,$S84+MOD(2-WEEKDAY($S84),7))+6),1,IF(ISNUMBER($I84),$I84,0))))</f>
        <v/>
      </c>
      <c r="AA84" s="62">
        <f>IF($V84="","",IF($V84="Sub",IF(AND(ISNUMBER($G84),$G84&lt;=IF($S84=MesCiclo,InicioCiclo,$S84+MOD(2-WEEKDAY($S84),7))+13),N($X84),0),IF(AND(ISNUMBER($G84),$G84&lt;=IF($S84=MesCiclo,InicioCiclo,$S84+MOD(2-WEEKDAY($S84),7))+13),1,IF(ISNUMBER($J84),$J84,$Z84))))</f>
        <v/>
      </c>
      <c r="AB84" s="62">
        <f>IF($V84="","",IF($V84="Sub",IF(AND(ISNUMBER($G84),$G84&lt;=IF($S84=MesCiclo,InicioCiclo,$S84+MOD(2-WEEKDAY($S84),7))+20),N($X84),0),IF(AND(ISNUMBER($G84),$G84&lt;=IF($S84=MesCiclo,InicioCiclo,$S84+MOD(2-WEEKDAY($S84),7))+20),1,IF(ISNUMBER($K84),$K84,$AA84))))</f>
        <v/>
      </c>
      <c r="AC84" s="62">
        <f>IF($V84="","",IF($V84="Sub",IF(AND(ISNUMBER($G84),$G84&lt;=IF($S84=MesCiclo,InicioCiclo,$S84+MOD(2-WEEKDAY($S84),7))+27),N($X84),0),IF(AND(ISNUMBER($G84),$G84&lt;=IF($S84=MesCiclo,InicioCiclo,$S84+MOD(2-WEEKDAY($S84),7))+27),1,IF(ISNUMBER($L84),$L84,$AB84))))</f>
        <v/>
      </c>
      <c r="AD84" s="62">
        <f>IF($V84&lt;&gt;"Sub","",IF(AND(ISNUMBER($G84),$G84&lt;=IF($S84=MesCiclo,InicioCiclo,$S84+MOD(2-WEEKDAY($S84),7))+6),N($X84),0))</f>
        <v/>
      </c>
      <c r="AE84" s="62">
        <f>IF($V84&lt;&gt;"Sub","",IF(AND(ISNUMBER($G84),$G84&lt;=IF($S84=MesCiclo,InicioCiclo,$S84+MOD(2-WEEKDAY($S84),7))+13),N($X84),0))</f>
        <v/>
      </c>
      <c r="AF84" s="62">
        <f>IF($V84&lt;&gt;"Sub","",IF(AND(ISNUMBER($G84),$G84&lt;=IF($S84=MesCiclo,InicioCiclo,$S84+MOD(2-WEEKDAY($S84),7))+20),N($X84),0))</f>
        <v/>
      </c>
      <c r="AG84" s="62">
        <f>IF($V84&lt;&gt;"Sub","",IF(AND(ISNUMBER($G84),$G84&lt;=IF($S84=MesCiclo,InicioCiclo,$S84+MOD(2-WEEKDAY($S84),7))+27),N($X84),0))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IF(N($W85)=0,"",IF(AND($S85=MesCiclo,1&gt;SemanaActual),"",MIN(1,SUMIFS($AD$5:$AD$1000,$U$5:$U$1000,ROW(),$V$5:$V$1000,"Sub"))))</f>
        <v/>
      </c>
      <c r="J85" s="60">
        <f>IF(N($W85)=0,"",IF(AND($S85=MesCiclo,2&gt;SemanaActual),"",MIN(1,SUMIFS($AE$5:$AE$1000,$U$5:$U$1000,ROW(),$V$5:$V$1000,"Sub"))))</f>
        <v/>
      </c>
      <c r="K85" s="60">
        <f>IF(N($W85)=0,"",IF(AND($S85=MesCiclo,3&gt;SemanaActual),"",MIN(1,SUMIFS($AF$5:$AF$1000,$U$5:$U$1000,ROW(),$V$5:$V$1000,"Sub"))))</f>
        <v/>
      </c>
      <c r="L85" s="60">
        <f>IF(N($W85)=0,"",IF(AND($S85=MesCiclo,4&gt;SemanaActual),"",MIN(1,SUMIFS($AG$5:$AG$1000,$U$5:$U$1000,ROW(),$V$5:$V$1000,"Sub"))))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","")&amp;IF($AR85="","Sin fecha de inicio"&amp;" · ","")&amp;IF($AS85="","Sin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","")&amp;IF(AND($V85="Sub",COUNT($I85:$L85)+SUMPRODUCT((LEN($I85:$L85)&gt;0)*NOT(ISNUMBER($I85:$L85)))&gt;0),"Subactividad: no use las semanas; ponga su % en Peso y su fecha de cumplimiento"&amp;"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IF($V85="","",IF($V85="Sub",IF(ISNUMBER($G85),N($X85),0),IF(ISNUMBER($G85),1,IFERROR(LOOKUP(2,1/($I85:$L85&lt;&gt;""),$I85:$L85),0))))</f>
        <v/>
      </c>
      <c r="Z85" s="62">
        <f>IF($V85="","",IF($V85="Sub",IF(AND(ISNUMBER($G85),$G85&lt;=IF($S85=MesCiclo,InicioCiclo,$S85+MOD(2-WEEKDAY($S85),7))+6),N($X85),0),IF(AND(ISNUMBER($G85),$G85&lt;=IF($S85=MesCiclo,InicioCiclo,$S85+MOD(2-WEEKDAY($S85),7))+6),1,IF(ISNUMBER($I85),$I85,0))))</f>
        <v/>
      </c>
      <c r="AA85" s="62">
        <f>IF($V85="","",IF($V85="Sub",IF(AND(ISNUMBER($G85),$G85&lt;=IF($S85=MesCiclo,InicioCiclo,$S85+MOD(2-WEEKDAY($S85),7))+13),N($X85),0),IF(AND(ISNUMBER($G85),$G85&lt;=IF($S85=MesCiclo,InicioCiclo,$S85+MOD(2-WEEKDAY($S85),7))+13),1,IF(ISNUMBER($J85),$J85,$Z85))))</f>
        <v/>
      </c>
      <c r="AB85" s="62">
        <f>IF($V85="","",IF($V85="Sub",IF(AND(ISNUMBER($G85),$G85&lt;=IF($S85=MesCiclo,InicioCiclo,$S85+MOD(2-WEEKDAY($S85),7))+20),N($X85),0),IF(AND(ISNUMBER($G85),$G85&lt;=IF($S85=MesCiclo,InicioCiclo,$S85+MOD(2-WEEKDAY($S85),7))+20),1,IF(ISNUMBER($K85),$K85,$AA85))))</f>
        <v/>
      </c>
      <c r="AC85" s="62">
        <f>IF($V85="","",IF($V85="Sub",IF(AND(ISNUMBER($G85),$G85&lt;=IF($S85=MesCiclo,InicioCiclo,$S85+MOD(2-WEEKDAY($S85),7))+27),N($X85),0),IF(AND(ISNUMBER($G85),$G85&lt;=IF($S85=MesCiclo,InicioCiclo,$S85+MOD(2-WEEKDAY($S85),7))+27),1,IF(ISNUMBER($L85),$L85,$AB85))))</f>
        <v/>
      </c>
      <c r="AD85" s="62">
        <f>IF($V85&lt;&gt;"Sub","",IF(AND(ISNUMBER($G85),$G85&lt;=IF($S85=MesCiclo,InicioCiclo,$S85+MOD(2-WEEKDAY($S85),7))+6),N($X85),0))</f>
        <v/>
      </c>
      <c r="AE85" s="62">
        <f>IF($V85&lt;&gt;"Sub","",IF(AND(ISNUMBER($G85),$G85&lt;=IF($S85=MesCiclo,InicioCiclo,$S85+MOD(2-WEEKDAY($S85),7))+13),N($X85),0))</f>
        <v/>
      </c>
      <c r="AF85" s="62">
        <f>IF($V85&lt;&gt;"Sub","",IF(AND(ISNUMBER($G85),$G85&lt;=IF($S85=MesCiclo,InicioCiclo,$S85+MOD(2-WEEKDAY($S85),7))+20),N($X85),0))</f>
        <v/>
      </c>
      <c r="AG85" s="62">
        <f>IF($V85&lt;&gt;"Sub","",IF(AND(ISNUMBER($G85),$G85&lt;=IF($S85=MesCiclo,InicioCiclo,$S85+MOD(2-WEEKDAY($S85),7))+27),N($X85),0))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IF(N($W86)=0,"",IF(AND($S86=MesCiclo,1&gt;SemanaActual),"",MIN(1,SUMIFS($AD$5:$AD$1000,$U$5:$U$1000,ROW(),$V$5:$V$1000,"Sub"))))</f>
        <v/>
      </c>
      <c r="J86" s="60">
        <f>IF(N($W86)=0,"",IF(AND($S86=MesCiclo,2&gt;SemanaActual),"",MIN(1,SUMIFS($AE$5:$AE$1000,$U$5:$U$1000,ROW(),$V$5:$V$1000,"Sub"))))</f>
        <v/>
      </c>
      <c r="K86" s="60">
        <f>IF(N($W86)=0,"",IF(AND($S86=MesCiclo,3&gt;SemanaActual),"",MIN(1,SUMIFS($AF$5:$AF$1000,$U$5:$U$1000,ROW(),$V$5:$V$1000,"Sub"))))</f>
        <v/>
      </c>
      <c r="L86" s="60">
        <f>IF(N($W86)=0,"",IF(AND($S86=MesCiclo,4&gt;SemanaActual),"",MIN(1,SUMIFS($AG$5:$AG$1000,$U$5:$U$1000,ROW(),$V$5:$V$1000,"Sub"))))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","")&amp;IF($AR86="","Sin fecha de inicio"&amp;" · ","")&amp;IF($AS86="","Sin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","")&amp;IF(AND($V86="Sub",COUNT($I86:$L86)+SUMPRODUCT((LEN($I86:$L86)&gt;0)*NOT(ISNUMBER($I86:$L86)))&gt;0),"Subactividad: no use las semanas; ponga su % en Peso y su fecha de cumplimiento"&amp;"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IF($V86="","",IF($V86="Sub",IF(ISNUMBER($G86),N($X86),0),IF(ISNUMBER($G86),1,IFERROR(LOOKUP(2,1/($I86:$L86&lt;&gt;""),$I86:$L86),0))))</f>
        <v/>
      </c>
      <c r="Z86" s="62">
        <f>IF($V86="","",IF($V86="Sub",IF(AND(ISNUMBER($G86),$G86&lt;=IF($S86=MesCiclo,InicioCiclo,$S86+MOD(2-WEEKDAY($S86),7))+6),N($X86),0),IF(AND(ISNUMBER($G86),$G86&lt;=IF($S86=MesCiclo,InicioCiclo,$S86+MOD(2-WEEKDAY($S86),7))+6),1,IF(ISNUMBER($I86),$I86,0))))</f>
        <v/>
      </c>
      <c r="AA86" s="62">
        <f>IF($V86="","",IF($V86="Sub",IF(AND(ISNUMBER($G86),$G86&lt;=IF($S86=MesCiclo,InicioCiclo,$S86+MOD(2-WEEKDAY($S86),7))+13),N($X86),0),IF(AND(ISNUMBER($G86),$G86&lt;=IF($S86=MesCiclo,InicioCiclo,$S86+MOD(2-WEEKDAY($S86),7))+13),1,IF(ISNUMBER($J86),$J86,$Z86))))</f>
        <v/>
      </c>
      <c r="AB86" s="62">
        <f>IF($V86="","",IF($V86="Sub",IF(AND(ISNUMBER($G86),$G86&lt;=IF($S86=MesCiclo,InicioCiclo,$S86+MOD(2-WEEKDAY($S86),7))+20),N($X86),0),IF(AND(ISNUMBER($G86),$G86&lt;=IF($S86=MesCiclo,InicioCiclo,$S86+MOD(2-WEEKDAY($S86),7))+20),1,IF(ISNUMBER($K86),$K86,$AA86))))</f>
        <v/>
      </c>
      <c r="AC86" s="62">
        <f>IF($V86="","",IF($V86="Sub",IF(AND(ISNUMBER($G86),$G86&lt;=IF($S86=MesCiclo,InicioCiclo,$S86+MOD(2-WEEKDAY($S86),7))+27),N($X86),0),IF(AND(ISNUMBER($G86),$G86&lt;=IF($S86=MesCiclo,InicioCiclo,$S86+MOD(2-WEEKDAY($S86),7))+27),1,IF(ISNUMBER($L86),$L86,$AB86))))</f>
        <v/>
      </c>
      <c r="AD86" s="62">
        <f>IF($V86&lt;&gt;"Sub","",IF(AND(ISNUMBER($G86),$G86&lt;=IF($S86=MesCiclo,InicioCiclo,$S86+MOD(2-WEEKDAY($S86),7))+6),N($X86),0))</f>
        <v/>
      </c>
      <c r="AE86" s="62">
        <f>IF($V86&lt;&gt;"Sub","",IF(AND(ISNUMBER($G86),$G86&lt;=IF($S86=MesCiclo,InicioCiclo,$S86+MOD(2-WEEKDAY($S86),7))+13),N($X86),0))</f>
        <v/>
      </c>
      <c r="AF86" s="62">
        <f>IF($V86&lt;&gt;"Sub","",IF(AND(ISNUMBER($G86),$G86&lt;=IF($S86=MesCiclo,InicioCiclo,$S86+MOD(2-WEEKDAY($S86),7))+20),N($X86),0))</f>
        <v/>
      </c>
      <c r="AG86" s="62">
        <f>IF($V86&lt;&gt;"Sub","",IF(AND(ISNUMBER($G86),$G86&lt;=IF($S86=MesCiclo,InicioCiclo,$S86+MOD(2-WEEKDAY($S86),7))+27),N($X86),0))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IF(N($W87)=0,"",IF(AND($S87=MesCiclo,1&gt;SemanaActual),"",MIN(1,SUMIFS($AD$5:$AD$1000,$U$5:$U$1000,ROW(),$V$5:$V$1000,"Sub"))))</f>
        <v/>
      </c>
      <c r="J87" s="60">
        <f>IF(N($W87)=0,"",IF(AND($S87=MesCiclo,2&gt;SemanaActual),"",MIN(1,SUMIFS($AE$5:$AE$1000,$U$5:$U$1000,ROW(),$V$5:$V$1000,"Sub"))))</f>
        <v/>
      </c>
      <c r="K87" s="60">
        <f>IF(N($W87)=0,"",IF(AND($S87=MesCiclo,3&gt;SemanaActual),"",MIN(1,SUMIFS($AF$5:$AF$1000,$U$5:$U$1000,ROW(),$V$5:$V$1000,"Sub"))))</f>
        <v/>
      </c>
      <c r="L87" s="60">
        <f>IF(N($W87)=0,"",IF(AND($S87=MesCiclo,4&gt;SemanaActual),"",MIN(1,SUMIFS($AG$5:$AG$1000,$U$5:$U$1000,ROW(),$V$5:$V$1000,"Sub"))))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","")&amp;IF($AR87="","Sin fecha de inicio"&amp;" · ","")&amp;IF($AS87="","Sin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","")&amp;IF(AND($V87="Sub",COUNT($I87:$L87)+SUMPRODUCT((LEN($I87:$L87)&gt;0)*NOT(ISNUMBER($I87:$L87)))&gt;0),"Subactividad: no use las semanas; ponga su % en Peso y su fecha de cumplimiento"&amp;"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IF($V87="","",IF($V87="Sub",IF(ISNUMBER($G87),N($X87),0),IF(ISNUMBER($G87),1,IFERROR(LOOKUP(2,1/($I87:$L87&lt;&gt;""),$I87:$L87),0))))</f>
        <v/>
      </c>
      <c r="Z87" s="62">
        <f>IF($V87="","",IF($V87="Sub",IF(AND(ISNUMBER($G87),$G87&lt;=IF($S87=MesCiclo,InicioCiclo,$S87+MOD(2-WEEKDAY($S87),7))+6),N($X87),0),IF(AND(ISNUMBER($G87),$G87&lt;=IF($S87=MesCiclo,InicioCiclo,$S87+MOD(2-WEEKDAY($S87),7))+6),1,IF(ISNUMBER($I87),$I87,0))))</f>
        <v/>
      </c>
      <c r="AA87" s="62">
        <f>IF($V87="","",IF($V87="Sub",IF(AND(ISNUMBER($G87),$G87&lt;=IF($S87=MesCiclo,InicioCiclo,$S87+MOD(2-WEEKDAY($S87),7))+13),N($X87),0),IF(AND(ISNUMBER($G87),$G87&lt;=IF($S87=MesCiclo,InicioCiclo,$S87+MOD(2-WEEKDAY($S87),7))+13),1,IF(ISNUMBER($J87),$J87,$Z87))))</f>
        <v/>
      </c>
      <c r="AB87" s="62">
        <f>IF($V87="","",IF($V87="Sub",IF(AND(ISNUMBER($G87),$G87&lt;=IF($S87=MesCiclo,InicioCiclo,$S87+MOD(2-WEEKDAY($S87),7))+20),N($X87),0),IF(AND(ISNUMBER($G87),$G87&lt;=IF($S87=MesCiclo,InicioCiclo,$S87+MOD(2-WEEKDAY($S87),7))+20),1,IF(ISNUMBER($K87),$K87,$AA87))))</f>
        <v/>
      </c>
      <c r="AC87" s="62">
        <f>IF($V87="","",IF($V87="Sub",IF(AND(ISNUMBER($G87),$G87&lt;=IF($S87=MesCiclo,InicioCiclo,$S87+MOD(2-WEEKDAY($S87),7))+27),N($X87),0),IF(AND(ISNUMBER($G87),$G87&lt;=IF($S87=MesCiclo,InicioCiclo,$S87+MOD(2-WEEKDAY($S87),7))+27),1,IF(ISNUMBER($L87),$L87,$AB87))))</f>
        <v/>
      </c>
      <c r="AD87" s="62">
        <f>IF($V87&lt;&gt;"Sub","",IF(AND(ISNUMBER($G87),$G87&lt;=IF($S87=MesCiclo,InicioCiclo,$S87+MOD(2-WEEKDAY($S87),7))+6),N($X87),0))</f>
        <v/>
      </c>
      <c r="AE87" s="62">
        <f>IF($V87&lt;&gt;"Sub","",IF(AND(ISNUMBER($G87),$G87&lt;=IF($S87=MesCiclo,InicioCiclo,$S87+MOD(2-WEEKDAY($S87),7))+13),N($X87),0))</f>
        <v/>
      </c>
      <c r="AF87" s="62">
        <f>IF($V87&lt;&gt;"Sub","",IF(AND(ISNUMBER($G87),$G87&lt;=IF($S87=MesCiclo,InicioCiclo,$S87+MOD(2-WEEKDAY($S87),7))+20),N($X87),0))</f>
        <v/>
      </c>
      <c r="AG87" s="62">
        <f>IF($V87&lt;&gt;"Sub","",IF(AND(ISNUMBER($G87),$G87&lt;=IF($S87=MesCiclo,InicioCiclo,$S87+MOD(2-WEEKDAY($S87),7))+27),N($X87),0))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IF(N($W88)=0,"",IF(AND($S88=MesCiclo,1&gt;SemanaActual),"",MIN(1,SUMIFS($AD$5:$AD$1000,$U$5:$U$1000,ROW(),$V$5:$V$1000,"Sub"))))</f>
        <v/>
      </c>
      <c r="J88" s="60">
        <f>IF(N($W88)=0,"",IF(AND($S88=MesCiclo,2&gt;SemanaActual),"",MIN(1,SUMIFS($AE$5:$AE$1000,$U$5:$U$1000,ROW(),$V$5:$V$1000,"Sub"))))</f>
        <v/>
      </c>
      <c r="K88" s="60">
        <f>IF(N($W88)=0,"",IF(AND($S88=MesCiclo,3&gt;SemanaActual),"",MIN(1,SUMIFS($AF$5:$AF$1000,$U$5:$U$1000,ROW(),$V$5:$V$1000,"Sub"))))</f>
        <v/>
      </c>
      <c r="L88" s="60">
        <f>IF(N($W88)=0,"",IF(AND($S88=MesCiclo,4&gt;SemanaActual),"",MIN(1,SUMIFS($AG$5:$AG$1000,$U$5:$U$1000,ROW(),$V$5:$V$1000,"Sub"))))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","")&amp;IF($AR88="","Sin fecha de inicio"&amp;" · ","")&amp;IF($AS88="","Sin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","")&amp;IF(AND($V88="Sub",COUNT($I88:$L88)+SUMPRODUCT((LEN($I88:$L88)&gt;0)*NOT(ISNUMBER($I88:$L88)))&gt;0),"Subactividad: no use las semanas; ponga su % en Peso y su fecha de cumplimiento"&amp;"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IF($V88="","",IF($V88="Sub",IF(ISNUMBER($G88),N($X88),0),IF(ISNUMBER($G88),1,IFERROR(LOOKUP(2,1/($I88:$L88&lt;&gt;""),$I88:$L88),0))))</f>
        <v/>
      </c>
      <c r="Z88" s="62">
        <f>IF($V88="","",IF($V88="Sub",IF(AND(ISNUMBER($G88),$G88&lt;=IF($S88=MesCiclo,InicioCiclo,$S88+MOD(2-WEEKDAY($S88),7))+6),N($X88),0),IF(AND(ISNUMBER($G88),$G88&lt;=IF($S88=MesCiclo,InicioCiclo,$S88+MOD(2-WEEKDAY($S88),7))+6),1,IF(ISNUMBER($I88),$I88,0))))</f>
        <v/>
      </c>
      <c r="AA88" s="62">
        <f>IF($V88="","",IF($V88="Sub",IF(AND(ISNUMBER($G88),$G88&lt;=IF($S88=MesCiclo,InicioCiclo,$S88+MOD(2-WEEKDAY($S88),7))+13),N($X88),0),IF(AND(ISNUMBER($G88),$G88&lt;=IF($S88=MesCiclo,InicioCiclo,$S88+MOD(2-WEEKDAY($S88),7))+13),1,IF(ISNUMBER($J88),$J88,$Z88))))</f>
        <v/>
      </c>
      <c r="AB88" s="62">
        <f>IF($V88="","",IF($V88="Sub",IF(AND(ISNUMBER($G88),$G88&lt;=IF($S88=MesCiclo,InicioCiclo,$S88+MOD(2-WEEKDAY($S88),7))+20),N($X88),0),IF(AND(ISNUMBER($G88),$G88&lt;=IF($S88=MesCiclo,InicioCiclo,$S88+MOD(2-WEEKDAY($S88),7))+20),1,IF(ISNUMBER($K88),$K88,$AA88))))</f>
        <v/>
      </c>
      <c r="AC88" s="62">
        <f>IF($V88="","",IF($V88="Sub",IF(AND(ISNUMBER($G88),$G88&lt;=IF($S88=MesCiclo,InicioCiclo,$S88+MOD(2-WEEKDAY($S88),7))+27),N($X88),0),IF(AND(ISNUMBER($G88),$G88&lt;=IF($S88=MesCiclo,InicioCiclo,$S88+MOD(2-WEEKDAY($S88),7))+27),1,IF(ISNUMBER($L88),$L88,$AB88))))</f>
        <v/>
      </c>
      <c r="AD88" s="62">
        <f>IF($V88&lt;&gt;"Sub","",IF(AND(ISNUMBER($G88),$G88&lt;=IF($S88=MesCiclo,InicioCiclo,$S88+MOD(2-WEEKDAY($S88),7))+6),N($X88),0))</f>
        <v/>
      </c>
      <c r="AE88" s="62">
        <f>IF($V88&lt;&gt;"Sub","",IF(AND(ISNUMBER($G88),$G88&lt;=IF($S88=MesCiclo,InicioCiclo,$S88+MOD(2-WEEKDAY($S88),7))+13),N($X88),0))</f>
        <v/>
      </c>
      <c r="AF88" s="62">
        <f>IF($V88&lt;&gt;"Sub","",IF(AND(ISNUMBER($G88),$G88&lt;=IF($S88=MesCiclo,InicioCiclo,$S88+MOD(2-WEEKDAY($S88),7))+20),N($X88),0))</f>
        <v/>
      </c>
      <c r="AG88" s="62">
        <f>IF($V88&lt;&gt;"Sub","",IF(AND(ISNUMBER($G88),$G88&lt;=IF($S88=MesCiclo,InicioCiclo,$S88+MOD(2-WEEKDAY($S88),7))+27),N($X88),0))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IF(N($W89)=0,"",IF(AND($S89=MesCiclo,1&gt;SemanaActual),"",MIN(1,SUMIFS($AD$5:$AD$1000,$U$5:$U$1000,ROW(),$V$5:$V$1000,"Sub"))))</f>
        <v/>
      </c>
      <c r="J89" s="60">
        <f>IF(N($W89)=0,"",IF(AND($S89=MesCiclo,2&gt;SemanaActual),"",MIN(1,SUMIFS($AE$5:$AE$1000,$U$5:$U$1000,ROW(),$V$5:$V$1000,"Sub"))))</f>
        <v/>
      </c>
      <c r="K89" s="60">
        <f>IF(N($W89)=0,"",IF(AND($S89=MesCiclo,3&gt;SemanaActual),"",MIN(1,SUMIFS($AF$5:$AF$1000,$U$5:$U$1000,ROW(),$V$5:$V$1000,"Sub"))))</f>
        <v/>
      </c>
      <c r="L89" s="60">
        <f>IF(N($W89)=0,"",IF(AND($S89=MesCiclo,4&gt;SemanaActual),"",MIN(1,SUMIFS($AG$5:$AG$1000,$U$5:$U$1000,ROW(),$V$5:$V$1000,"Sub"))))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","")&amp;IF($AR89="","Sin fecha de inicio"&amp;" · ","")&amp;IF($AS89="","Sin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","")&amp;IF(AND($V89="Sub",COUNT($I89:$L89)+SUMPRODUCT((LEN($I89:$L89)&gt;0)*NOT(ISNUMBER($I89:$L89)))&gt;0),"Subactividad: no use las semanas; ponga su % en Peso y su fecha de cumplimiento"&amp;"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IF($V89="","",IF($V89="Sub",IF(ISNUMBER($G89),N($X89),0),IF(ISNUMBER($G89),1,IFERROR(LOOKUP(2,1/($I89:$L89&lt;&gt;""),$I89:$L89),0))))</f>
        <v/>
      </c>
      <c r="Z89" s="62">
        <f>IF($V89="","",IF($V89="Sub",IF(AND(ISNUMBER($G89),$G89&lt;=IF($S89=MesCiclo,InicioCiclo,$S89+MOD(2-WEEKDAY($S89),7))+6),N($X89),0),IF(AND(ISNUMBER($G89),$G89&lt;=IF($S89=MesCiclo,InicioCiclo,$S89+MOD(2-WEEKDAY($S89),7))+6),1,IF(ISNUMBER($I89),$I89,0))))</f>
        <v/>
      </c>
      <c r="AA89" s="62">
        <f>IF($V89="","",IF($V89="Sub",IF(AND(ISNUMBER($G89),$G89&lt;=IF($S89=MesCiclo,InicioCiclo,$S89+MOD(2-WEEKDAY($S89),7))+13),N($X89),0),IF(AND(ISNUMBER($G89),$G89&lt;=IF($S89=MesCiclo,InicioCiclo,$S89+MOD(2-WEEKDAY($S89),7))+13),1,IF(ISNUMBER($J89),$J89,$Z89))))</f>
        <v/>
      </c>
      <c r="AB89" s="62">
        <f>IF($V89="","",IF($V89="Sub",IF(AND(ISNUMBER($G89),$G89&lt;=IF($S89=MesCiclo,InicioCiclo,$S89+MOD(2-WEEKDAY($S89),7))+20),N($X89),0),IF(AND(ISNUMBER($G89),$G89&lt;=IF($S89=MesCiclo,InicioCiclo,$S89+MOD(2-WEEKDAY($S89),7))+20),1,IF(ISNUMBER($K89),$K89,$AA89))))</f>
        <v/>
      </c>
      <c r="AC89" s="62">
        <f>IF($V89="","",IF($V89="Sub",IF(AND(ISNUMBER($G89),$G89&lt;=IF($S89=MesCiclo,InicioCiclo,$S89+MOD(2-WEEKDAY($S89),7))+27),N($X89),0),IF(AND(ISNUMBER($G89),$G89&lt;=IF($S89=MesCiclo,InicioCiclo,$S89+MOD(2-WEEKDAY($S89),7))+27),1,IF(ISNUMBER($L89),$L89,$AB89))))</f>
        <v/>
      </c>
      <c r="AD89" s="62">
        <f>IF($V89&lt;&gt;"Sub","",IF(AND(ISNUMBER($G89),$G89&lt;=IF($S89=MesCiclo,InicioCiclo,$S89+MOD(2-WEEKDAY($S89),7))+6),N($X89),0))</f>
        <v/>
      </c>
      <c r="AE89" s="62">
        <f>IF($V89&lt;&gt;"Sub","",IF(AND(ISNUMBER($G89),$G89&lt;=IF($S89=MesCiclo,InicioCiclo,$S89+MOD(2-WEEKDAY($S89),7))+13),N($X89),0))</f>
        <v/>
      </c>
      <c r="AF89" s="62">
        <f>IF($V89&lt;&gt;"Sub","",IF(AND(ISNUMBER($G89),$G89&lt;=IF($S89=MesCiclo,InicioCiclo,$S89+MOD(2-WEEKDAY($S89),7))+20),N($X89),0))</f>
        <v/>
      </c>
      <c r="AG89" s="62">
        <f>IF($V89&lt;&gt;"Sub","",IF(AND(ISNUMBER($G89),$G89&lt;=IF($S89=MesCiclo,InicioCiclo,$S89+MOD(2-WEEKDAY($S89),7))+27),N($X89),0))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IF(N($W90)=0,"",IF(AND($S90=MesCiclo,1&gt;SemanaActual),"",MIN(1,SUMIFS($AD$5:$AD$1000,$U$5:$U$1000,ROW(),$V$5:$V$1000,"Sub"))))</f>
        <v/>
      </c>
      <c r="J90" s="60">
        <f>IF(N($W90)=0,"",IF(AND($S90=MesCiclo,2&gt;SemanaActual),"",MIN(1,SUMIFS($AE$5:$AE$1000,$U$5:$U$1000,ROW(),$V$5:$V$1000,"Sub"))))</f>
        <v/>
      </c>
      <c r="K90" s="60">
        <f>IF(N($W90)=0,"",IF(AND($S90=MesCiclo,3&gt;SemanaActual),"",MIN(1,SUMIFS($AF$5:$AF$1000,$U$5:$U$1000,ROW(),$V$5:$V$1000,"Sub"))))</f>
        <v/>
      </c>
      <c r="L90" s="60">
        <f>IF(N($W90)=0,"",IF(AND($S90=MesCiclo,4&gt;SemanaActual),"",MIN(1,SUMIFS($AG$5:$AG$1000,$U$5:$U$1000,ROW(),$V$5:$V$1000,"Sub"))))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","")&amp;IF($AR90="","Sin fecha de inicio"&amp;" · ","")&amp;IF($AS90="","Sin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","")&amp;IF(AND($V90="Sub",COUNT($I90:$L90)+SUMPRODUCT((LEN($I90:$L90)&gt;0)*NOT(ISNUMBER($I90:$L90)))&gt;0),"Subactividad: no use las semanas; ponga su % en Peso y su fecha de cumplimiento"&amp;"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IF($V90="","",IF($V90="Sub",IF(ISNUMBER($G90),N($X90),0),IF(ISNUMBER($G90),1,IFERROR(LOOKUP(2,1/($I90:$L90&lt;&gt;""),$I90:$L90),0))))</f>
        <v/>
      </c>
      <c r="Z90" s="62">
        <f>IF($V90="","",IF($V90="Sub",IF(AND(ISNUMBER($G90),$G90&lt;=IF($S90=MesCiclo,InicioCiclo,$S90+MOD(2-WEEKDAY($S90),7))+6),N($X90),0),IF(AND(ISNUMBER($G90),$G90&lt;=IF($S90=MesCiclo,InicioCiclo,$S90+MOD(2-WEEKDAY($S90),7))+6),1,IF(ISNUMBER($I90),$I90,0))))</f>
        <v/>
      </c>
      <c r="AA90" s="62">
        <f>IF($V90="","",IF($V90="Sub",IF(AND(ISNUMBER($G90),$G90&lt;=IF($S90=MesCiclo,InicioCiclo,$S90+MOD(2-WEEKDAY($S90),7))+13),N($X90),0),IF(AND(ISNUMBER($G90),$G90&lt;=IF($S90=MesCiclo,InicioCiclo,$S90+MOD(2-WEEKDAY($S90),7))+13),1,IF(ISNUMBER($J90),$J90,$Z90))))</f>
        <v/>
      </c>
      <c r="AB90" s="62">
        <f>IF($V90="","",IF($V90="Sub",IF(AND(ISNUMBER($G90),$G90&lt;=IF($S90=MesCiclo,InicioCiclo,$S90+MOD(2-WEEKDAY($S90),7))+20),N($X90),0),IF(AND(ISNUMBER($G90),$G90&lt;=IF($S90=MesCiclo,InicioCiclo,$S90+MOD(2-WEEKDAY($S90),7))+20),1,IF(ISNUMBER($K90),$K90,$AA90))))</f>
        <v/>
      </c>
      <c r="AC90" s="62">
        <f>IF($V90="","",IF($V90="Sub",IF(AND(ISNUMBER($G90),$G90&lt;=IF($S90=MesCiclo,InicioCiclo,$S90+MOD(2-WEEKDAY($S90),7))+27),N($X90),0),IF(AND(ISNUMBER($G90),$G90&lt;=IF($S90=MesCiclo,InicioCiclo,$S90+MOD(2-WEEKDAY($S90),7))+27),1,IF(ISNUMBER($L90),$L90,$AB90))))</f>
        <v/>
      </c>
      <c r="AD90" s="62">
        <f>IF($V90&lt;&gt;"Sub","",IF(AND(ISNUMBER($G90),$G90&lt;=IF($S90=MesCiclo,InicioCiclo,$S90+MOD(2-WEEKDAY($S90),7))+6),N($X90),0))</f>
        <v/>
      </c>
      <c r="AE90" s="62">
        <f>IF($V90&lt;&gt;"Sub","",IF(AND(ISNUMBER($G90),$G90&lt;=IF($S90=MesCiclo,InicioCiclo,$S90+MOD(2-WEEKDAY($S90),7))+13),N($X90),0))</f>
        <v/>
      </c>
      <c r="AF90" s="62">
        <f>IF($V90&lt;&gt;"Sub","",IF(AND(ISNUMBER($G90),$G90&lt;=IF($S90=MesCiclo,InicioCiclo,$S90+MOD(2-WEEKDAY($S90),7))+20),N($X90),0))</f>
        <v/>
      </c>
      <c r="AG90" s="62">
        <f>IF($V90&lt;&gt;"Sub","",IF(AND(ISNUMBER($G90),$G90&lt;=IF($S90=MesCiclo,InicioCiclo,$S90+MOD(2-WEEKDAY($S90),7))+27),N($X90),0))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IF(N($W91)=0,"",IF(AND($S91=MesCiclo,1&gt;SemanaActual),"",MIN(1,SUMIFS($AD$5:$AD$1000,$U$5:$U$1000,ROW(),$V$5:$V$1000,"Sub"))))</f>
        <v/>
      </c>
      <c r="J91" s="60">
        <f>IF(N($W91)=0,"",IF(AND($S91=MesCiclo,2&gt;SemanaActual),"",MIN(1,SUMIFS($AE$5:$AE$1000,$U$5:$U$1000,ROW(),$V$5:$V$1000,"Sub"))))</f>
        <v/>
      </c>
      <c r="K91" s="60">
        <f>IF(N($W91)=0,"",IF(AND($S91=MesCiclo,3&gt;SemanaActual),"",MIN(1,SUMIFS($AF$5:$AF$1000,$U$5:$U$1000,ROW(),$V$5:$V$1000,"Sub"))))</f>
        <v/>
      </c>
      <c r="L91" s="60">
        <f>IF(N($W91)=0,"",IF(AND($S91=MesCiclo,4&gt;SemanaActual),"",MIN(1,SUMIFS($AG$5:$AG$1000,$U$5:$U$1000,ROW(),$V$5:$V$1000,"Sub"))))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","")&amp;IF($AR91="","Sin fecha de inicio"&amp;" · ","")&amp;IF($AS91="","Sin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","")&amp;IF(AND($V91="Sub",COUNT($I91:$L91)+SUMPRODUCT((LEN($I91:$L91)&gt;0)*NOT(ISNUMBER($I91:$L91)))&gt;0),"Subactividad: no use las semanas; ponga su % en Peso y su fecha de cumplimiento"&amp;"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IF($V91="","",IF($V91="Sub",IF(ISNUMBER($G91),N($X91),0),IF(ISNUMBER($G91),1,IFERROR(LOOKUP(2,1/($I91:$L91&lt;&gt;""),$I91:$L91),0))))</f>
        <v/>
      </c>
      <c r="Z91" s="62">
        <f>IF($V91="","",IF($V91="Sub",IF(AND(ISNUMBER($G91),$G91&lt;=IF($S91=MesCiclo,InicioCiclo,$S91+MOD(2-WEEKDAY($S91),7))+6),N($X91),0),IF(AND(ISNUMBER($G91),$G91&lt;=IF($S91=MesCiclo,InicioCiclo,$S91+MOD(2-WEEKDAY($S91),7))+6),1,IF(ISNUMBER($I91),$I91,0))))</f>
        <v/>
      </c>
      <c r="AA91" s="62">
        <f>IF($V91="","",IF($V91="Sub",IF(AND(ISNUMBER($G91),$G91&lt;=IF($S91=MesCiclo,InicioCiclo,$S91+MOD(2-WEEKDAY($S91),7))+13),N($X91),0),IF(AND(ISNUMBER($G91),$G91&lt;=IF($S91=MesCiclo,InicioCiclo,$S91+MOD(2-WEEKDAY($S91),7))+13),1,IF(ISNUMBER($J91),$J91,$Z91))))</f>
        <v/>
      </c>
      <c r="AB91" s="62">
        <f>IF($V91="","",IF($V91="Sub",IF(AND(ISNUMBER($G91),$G91&lt;=IF($S91=MesCiclo,InicioCiclo,$S91+MOD(2-WEEKDAY($S91),7))+20),N($X91),0),IF(AND(ISNUMBER($G91),$G91&lt;=IF($S91=MesCiclo,InicioCiclo,$S91+MOD(2-WEEKDAY($S91),7))+20),1,IF(ISNUMBER($K91),$K91,$AA91))))</f>
        <v/>
      </c>
      <c r="AC91" s="62">
        <f>IF($V91="","",IF($V91="Sub",IF(AND(ISNUMBER($G91),$G91&lt;=IF($S91=MesCiclo,InicioCiclo,$S91+MOD(2-WEEKDAY($S91),7))+27),N($X91),0),IF(AND(ISNUMBER($G91),$G91&lt;=IF($S91=MesCiclo,InicioCiclo,$S91+MOD(2-WEEKDAY($S91),7))+27),1,IF(ISNUMBER($L91),$L91,$AB91))))</f>
        <v/>
      </c>
      <c r="AD91" s="62">
        <f>IF($V91&lt;&gt;"Sub","",IF(AND(ISNUMBER($G91),$G91&lt;=IF($S91=MesCiclo,InicioCiclo,$S91+MOD(2-WEEKDAY($S91),7))+6),N($X91),0))</f>
        <v/>
      </c>
      <c r="AE91" s="62">
        <f>IF($V91&lt;&gt;"Sub","",IF(AND(ISNUMBER($G91),$G91&lt;=IF($S91=MesCiclo,InicioCiclo,$S91+MOD(2-WEEKDAY($S91),7))+13),N($X91),0))</f>
        <v/>
      </c>
      <c r="AF91" s="62">
        <f>IF($V91&lt;&gt;"Sub","",IF(AND(ISNUMBER($G91),$G91&lt;=IF($S91=MesCiclo,InicioCiclo,$S91+MOD(2-WEEKDAY($S91),7))+20),N($X91),0))</f>
        <v/>
      </c>
      <c r="AG91" s="62">
        <f>IF($V91&lt;&gt;"Sub","",IF(AND(ISNUMBER($G91),$G91&lt;=IF($S91=MesCiclo,InicioCiclo,$S91+MOD(2-WEEKDAY($S91),7))+27),N($X91),0))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IF(N($W92)=0,"",IF(AND($S92=MesCiclo,1&gt;SemanaActual),"",MIN(1,SUMIFS($AD$5:$AD$1000,$U$5:$U$1000,ROW(),$V$5:$V$1000,"Sub"))))</f>
        <v/>
      </c>
      <c r="J92" s="60">
        <f>IF(N($W92)=0,"",IF(AND($S92=MesCiclo,2&gt;SemanaActual),"",MIN(1,SUMIFS($AE$5:$AE$1000,$U$5:$U$1000,ROW(),$V$5:$V$1000,"Sub"))))</f>
        <v/>
      </c>
      <c r="K92" s="60">
        <f>IF(N($W92)=0,"",IF(AND($S92=MesCiclo,3&gt;SemanaActual),"",MIN(1,SUMIFS($AF$5:$AF$1000,$U$5:$U$1000,ROW(),$V$5:$V$1000,"Sub"))))</f>
        <v/>
      </c>
      <c r="L92" s="60">
        <f>IF(N($W92)=0,"",IF(AND($S92=MesCiclo,4&gt;SemanaActual),"",MIN(1,SUMIFS($AG$5:$AG$1000,$U$5:$U$1000,ROW(),$V$5:$V$1000,"Sub"))))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","")&amp;IF($AR92="","Sin fecha de inicio"&amp;" · ","")&amp;IF($AS92="","Sin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","")&amp;IF(AND($V92="Sub",COUNT($I92:$L92)+SUMPRODUCT((LEN($I92:$L92)&gt;0)*NOT(ISNUMBER($I92:$L92)))&gt;0),"Subactividad: no use las semanas; ponga su % en Peso y su fecha de cumplimiento"&amp;"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IF($V92="","",IF($V92="Sub",IF(ISNUMBER($G92),N($X92),0),IF(ISNUMBER($G92),1,IFERROR(LOOKUP(2,1/($I92:$L92&lt;&gt;""),$I92:$L92),0))))</f>
        <v/>
      </c>
      <c r="Z92" s="62">
        <f>IF($V92="","",IF($V92="Sub",IF(AND(ISNUMBER($G92),$G92&lt;=IF($S92=MesCiclo,InicioCiclo,$S92+MOD(2-WEEKDAY($S92),7))+6),N($X92),0),IF(AND(ISNUMBER($G92),$G92&lt;=IF($S92=MesCiclo,InicioCiclo,$S92+MOD(2-WEEKDAY($S92),7))+6),1,IF(ISNUMBER($I92),$I92,0))))</f>
        <v/>
      </c>
      <c r="AA92" s="62">
        <f>IF($V92="","",IF($V92="Sub",IF(AND(ISNUMBER($G92),$G92&lt;=IF($S92=MesCiclo,InicioCiclo,$S92+MOD(2-WEEKDAY($S92),7))+13),N($X92),0),IF(AND(ISNUMBER($G92),$G92&lt;=IF($S92=MesCiclo,InicioCiclo,$S92+MOD(2-WEEKDAY($S92),7))+13),1,IF(ISNUMBER($J92),$J92,$Z92))))</f>
        <v/>
      </c>
      <c r="AB92" s="62">
        <f>IF($V92="","",IF($V92="Sub",IF(AND(ISNUMBER($G92),$G92&lt;=IF($S92=MesCiclo,InicioCiclo,$S92+MOD(2-WEEKDAY($S92),7))+20),N($X92),0),IF(AND(ISNUMBER($G92),$G92&lt;=IF($S92=MesCiclo,InicioCiclo,$S92+MOD(2-WEEKDAY($S92),7))+20),1,IF(ISNUMBER($K92),$K92,$AA92))))</f>
        <v/>
      </c>
      <c r="AC92" s="62">
        <f>IF($V92="","",IF($V92="Sub",IF(AND(ISNUMBER($G92),$G92&lt;=IF($S92=MesCiclo,InicioCiclo,$S92+MOD(2-WEEKDAY($S92),7))+27),N($X92),0),IF(AND(ISNUMBER($G92),$G92&lt;=IF($S92=MesCiclo,InicioCiclo,$S92+MOD(2-WEEKDAY($S92),7))+27),1,IF(ISNUMBER($L92),$L92,$AB92))))</f>
        <v/>
      </c>
      <c r="AD92" s="62">
        <f>IF($V92&lt;&gt;"Sub","",IF(AND(ISNUMBER($G92),$G92&lt;=IF($S92=MesCiclo,InicioCiclo,$S92+MOD(2-WEEKDAY($S92),7))+6),N($X92),0))</f>
        <v/>
      </c>
      <c r="AE92" s="62">
        <f>IF($V92&lt;&gt;"Sub","",IF(AND(ISNUMBER($G92),$G92&lt;=IF($S92=MesCiclo,InicioCiclo,$S92+MOD(2-WEEKDAY($S92),7))+13),N($X92),0))</f>
        <v/>
      </c>
      <c r="AF92" s="62">
        <f>IF($V92&lt;&gt;"Sub","",IF(AND(ISNUMBER($G92),$G92&lt;=IF($S92=MesCiclo,InicioCiclo,$S92+MOD(2-WEEKDAY($S92),7))+20),N($X92),0))</f>
        <v/>
      </c>
      <c r="AG92" s="62">
        <f>IF($V92&lt;&gt;"Sub","",IF(AND(ISNUMBER($G92),$G92&lt;=IF($S92=MesCiclo,InicioCiclo,$S92+MOD(2-WEEKDAY($S92),7))+27),N($X92),0))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IF(N($W93)=0,"",IF(AND($S93=MesCiclo,1&gt;SemanaActual),"",MIN(1,SUMIFS($AD$5:$AD$1000,$U$5:$U$1000,ROW(),$V$5:$V$1000,"Sub"))))</f>
        <v/>
      </c>
      <c r="J93" s="60">
        <f>IF(N($W93)=0,"",IF(AND($S93=MesCiclo,2&gt;SemanaActual),"",MIN(1,SUMIFS($AE$5:$AE$1000,$U$5:$U$1000,ROW(),$V$5:$V$1000,"Sub"))))</f>
        <v/>
      </c>
      <c r="K93" s="60">
        <f>IF(N($W93)=0,"",IF(AND($S93=MesCiclo,3&gt;SemanaActual),"",MIN(1,SUMIFS($AF$5:$AF$1000,$U$5:$U$1000,ROW(),$V$5:$V$1000,"Sub"))))</f>
        <v/>
      </c>
      <c r="L93" s="60">
        <f>IF(N($W93)=0,"",IF(AND($S93=MesCiclo,4&gt;SemanaActual),"",MIN(1,SUMIFS($AG$5:$AG$1000,$U$5:$U$1000,ROW(),$V$5:$V$1000,"Sub"))))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","")&amp;IF($AR93="","Sin fecha de inicio"&amp;" · ","")&amp;IF($AS93="","Sin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","")&amp;IF(AND($V93="Sub",COUNT($I93:$L93)+SUMPRODUCT((LEN($I93:$L93)&gt;0)*NOT(ISNUMBER($I93:$L93)))&gt;0),"Subactividad: no use las semanas; ponga su % en Peso y su fecha de cumplimiento"&amp;"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IF($V93="","",IF($V93="Sub",IF(ISNUMBER($G93),N($X93),0),IF(ISNUMBER($G93),1,IFERROR(LOOKUP(2,1/($I93:$L93&lt;&gt;""),$I93:$L93),0))))</f>
        <v/>
      </c>
      <c r="Z93" s="62">
        <f>IF($V93="","",IF($V93="Sub",IF(AND(ISNUMBER($G93),$G93&lt;=IF($S93=MesCiclo,InicioCiclo,$S93+MOD(2-WEEKDAY($S93),7))+6),N($X93),0),IF(AND(ISNUMBER($G93),$G93&lt;=IF($S93=MesCiclo,InicioCiclo,$S93+MOD(2-WEEKDAY($S93),7))+6),1,IF(ISNUMBER($I93),$I93,0))))</f>
        <v/>
      </c>
      <c r="AA93" s="62">
        <f>IF($V93="","",IF($V93="Sub",IF(AND(ISNUMBER($G93),$G93&lt;=IF($S93=MesCiclo,InicioCiclo,$S93+MOD(2-WEEKDAY($S93),7))+13),N($X93),0),IF(AND(ISNUMBER($G93),$G93&lt;=IF($S93=MesCiclo,InicioCiclo,$S93+MOD(2-WEEKDAY($S93),7))+13),1,IF(ISNUMBER($J93),$J93,$Z93))))</f>
        <v/>
      </c>
      <c r="AB93" s="62">
        <f>IF($V93="","",IF($V93="Sub",IF(AND(ISNUMBER($G93),$G93&lt;=IF($S93=MesCiclo,InicioCiclo,$S93+MOD(2-WEEKDAY($S93),7))+20),N($X93),0),IF(AND(ISNUMBER($G93),$G93&lt;=IF($S93=MesCiclo,InicioCiclo,$S93+MOD(2-WEEKDAY($S93),7))+20),1,IF(ISNUMBER($K93),$K93,$AA93))))</f>
        <v/>
      </c>
      <c r="AC93" s="62">
        <f>IF($V93="","",IF($V93="Sub",IF(AND(ISNUMBER($G93),$G93&lt;=IF($S93=MesCiclo,InicioCiclo,$S93+MOD(2-WEEKDAY($S93),7))+27),N($X93),0),IF(AND(ISNUMBER($G93),$G93&lt;=IF($S93=MesCiclo,InicioCiclo,$S93+MOD(2-WEEKDAY($S93),7))+27),1,IF(ISNUMBER($L93),$L93,$AB93))))</f>
        <v/>
      </c>
      <c r="AD93" s="62">
        <f>IF($V93&lt;&gt;"Sub","",IF(AND(ISNUMBER($G93),$G93&lt;=IF($S93=MesCiclo,InicioCiclo,$S93+MOD(2-WEEKDAY($S93),7))+6),N($X93),0))</f>
        <v/>
      </c>
      <c r="AE93" s="62">
        <f>IF($V93&lt;&gt;"Sub","",IF(AND(ISNUMBER($G93),$G93&lt;=IF($S93=MesCiclo,InicioCiclo,$S93+MOD(2-WEEKDAY($S93),7))+13),N($X93),0))</f>
        <v/>
      </c>
      <c r="AF93" s="62">
        <f>IF($V93&lt;&gt;"Sub","",IF(AND(ISNUMBER($G93),$G93&lt;=IF($S93=MesCiclo,InicioCiclo,$S93+MOD(2-WEEKDAY($S93),7))+20),N($X93),0))</f>
        <v/>
      </c>
      <c r="AG93" s="62">
        <f>IF($V93&lt;&gt;"Sub","",IF(AND(ISNUMBER($G93),$G93&lt;=IF($S93=MesCiclo,InicioCiclo,$S93+MOD(2-WEEKDAY($S93),7))+27),N($X93),0))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IF(N($W94)=0,"",IF(AND($S94=MesCiclo,1&gt;SemanaActual),"",MIN(1,SUMIFS($AD$5:$AD$1000,$U$5:$U$1000,ROW(),$V$5:$V$1000,"Sub"))))</f>
        <v/>
      </c>
      <c r="J94" s="60">
        <f>IF(N($W94)=0,"",IF(AND($S94=MesCiclo,2&gt;SemanaActual),"",MIN(1,SUMIFS($AE$5:$AE$1000,$U$5:$U$1000,ROW(),$V$5:$V$1000,"Sub"))))</f>
        <v/>
      </c>
      <c r="K94" s="60">
        <f>IF(N($W94)=0,"",IF(AND($S94=MesCiclo,3&gt;SemanaActual),"",MIN(1,SUMIFS($AF$5:$AF$1000,$U$5:$U$1000,ROW(),$V$5:$V$1000,"Sub"))))</f>
        <v/>
      </c>
      <c r="L94" s="60">
        <f>IF(N($W94)=0,"",IF(AND($S94=MesCiclo,4&gt;SemanaActual),"",MIN(1,SUMIFS($AG$5:$AG$1000,$U$5:$U$1000,ROW(),$V$5:$V$1000,"Sub"))))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","")&amp;IF($AR94="","Sin fecha de inicio"&amp;" · ","")&amp;IF($AS94="","Sin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","")&amp;IF(AND($V94="Sub",COUNT($I94:$L94)+SUMPRODUCT((LEN($I94:$L94)&gt;0)*NOT(ISNUMBER($I94:$L94)))&gt;0),"Subactividad: no use las semanas; ponga su % en Peso y su fecha de cumplimiento"&amp;"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IF($V94="","",IF($V94="Sub",IF(ISNUMBER($G94),N($X94),0),IF(ISNUMBER($G94),1,IFERROR(LOOKUP(2,1/($I94:$L94&lt;&gt;""),$I94:$L94),0))))</f>
        <v/>
      </c>
      <c r="Z94" s="62">
        <f>IF($V94="","",IF($V94="Sub",IF(AND(ISNUMBER($G94),$G94&lt;=IF($S94=MesCiclo,InicioCiclo,$S94+MOD(2-WEEKDAY($S94),7))+6),N($X94),0),IF(AND(ISNUMBER($G94),$G94&lt;=IF($S94=MesCiclo,InicioCiclo,$S94+MOD(2-WEEKDAY($S94),7))+6),1,IF(ISNUMBER($I94),$I94,0))))</f>
        <v/>
      </c>
      <c r="AA94" s="62">
        <f>IF($V94="","",IF($V94="Sub",IF(AND(ISNUMBER($G94),$G94&lt;=IF($S94=MesCiclo,InicioCiclo,$S94+MOD(2-WEEKDAY($S94),7))+13),N($X94),0),IF(AND(ISNUMBER($G94),$G94&lt;=IF($S94=MesCiclo,InicioCiclo,$S94+MOD(2-WEEKDAY($S94),7))+13),1,IF(ISNUMBER($J94),$J94,$Z94))))</f>
        <v/>
      </c>
      <c r="AB94" s="62">
        <f>IF($V94="","",IF($V94="Sub",IF(AND(ISNUMBER($G94),$G94&lt;=IF($S94=MesCiclo,InicioCiclo,$S94+MOD(2-WEEKDAY($S94),7))+20),N($X94),0),IF(AND(ISNUMBER($G94),$G94&lt;=IF($S94=MesCiclo,InicioCiclo,$S94+MOD(2-WEEKDAY($S94),7))+20),1,IF(ISNUMBER($K94),$K94,$AA94))))</f>
        <v/>
      </c>
      <c r="AC94" s="62">
        <f>IF($V94="","",IF($V94="Sub",IF(AND(ISNUMBER($G94),$G94&lt;=IF($S94=MesCiclo,InicioCiclo,$S94+MOD(2-WEEKDAY($S94),7))+27),N($X94),0),IF(AND(ISNUMBER($G94),$G94&lt;=IF($S94=MesCiclo,InicioCiclo,$S94+MOD(2-WEEKDAY($S94),7))+27),1,IF(ISNUMBER($L94),$L94,$AB94))))</f>
        <v/>
      </c>
      <c r="AD94" s="62">
        <f>IF($V94&lt;&gt;"Sub","",IF(AND(ISNUMBER($G94),$G94&lt;=IF($S94=MesCiclo,InicioCiclo,$S94+MOD(2-WEEKDAY($S94),7))+6),N($X94),0))</f>
        <v/>
      </c>
      <c r="AE94" s="62">
        <f>IF($V94&lt;&gt;"Sub","",IF(AND(ISNUMBER($G94),$G94&lt;=IF($S94=MesCiclo,InicioCiclo,$S94+MOD(2-WEEKDAY($S94),7))+13),N($X94),0))</f>
        <v/>
      </c>
      <c r="AF94" s="62">
        <f>IF($V94&lt;&gt;"Sub","",IF(AND(ISNUMBER($G94),$G94&lt;=IF($S94=MesCiclo,InicioCiclo,$S94+MOD(2-WEEKDAY($S94),7))+20),N($X94),0))</f>
        <v/>
      </c>
      <c r="AG94" s="62">
        <f>IF($V94&lt;&gt;"Sub","",IF(AND(ISNUMBER($G94),$G94&lt;=IF($S94=MesCiclo,InicioCiclo,$S94+MOD(2-WEEKDAY($S94),7))+27),N($X94),0))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IF(N($W95)=0,"",IF(AND($S95=MesCiclo,1&gt;SemanaActual),"",MIN(1,SUMIFS($AD$5:$AD$1000,$U$5:$U$1000,ROW(),$V$5:$V$1000,"Sub"))))</f>
        <v/>
      </c>
      <c r="J95" s="60">
        <f>IF(N($W95)=0,"",IF(AND($S95=MesCiclo,2&gt;SemanaActual),"",MIN(1,SUMIFS($AE$5:$AE$1000,$U$5:$U$1000,ROW(),$V$5:$V$1000,"Sub"))))</f>
        <v/>
      </c>
      <c r="K95" s="60">
        <f>IF(N($W95)=0,"",IF(AND($S95=MesCiclo,3&gt;SemanaActual),"",MIN(1,SUMIFS($AF$5:$AF$1000,$U$5:$U$1000,ROW(),$V$5:$V$1000,"Sub"))))</f>
        <v/>
      </c>
      <c r="L95" s="60">
        <f>IF(N($W95)=0,"",IF(AND($S95=MesCiclo,4&gt;SemanaActual),"",MIN(1,SUMIFS($AG$5:$AG$1000,$U$5:$U$1000,ROW(),$V$5:$V$1000,"Sub"))))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","")&amp;IF($AR95="","Sin fecha de inicio"&amp;" · ","")&amp;IF($AS95="","Sin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","")&amp;IF(AND($V95="Sub",COUNT($I95:$L95)+SUMPRODUCT((LEN($I95:$L95)&gt;0)*NOT(ISNUMBER($I95:$L95)))&gt;0),"Subactividad: no use las semanas; ponga su % en Peso y su fecha de cumplimiento"&amp;"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IF($V95="","",IF($V95="Sub",IF(ISNUMBER($G95),N($X95),0),IF(ISNUMBER($G95),1,IFERROR(LOOKUP(2,1/($I95:$L95&lt;&gt;""),$I95:$L95),0))))</f>
        <v/>
      </c>
      <c r="Z95" s="62">
        <f>IF($V95="","",IF($V95="Sub",IF(AND(ISNUMBER($G95),$G95&lt;=IF($S95=MesCiclo,InicioCiclo,$S95+MOD(2-WEEKDAY($S95),7))+6),N($X95),0),IF(AND(ISNUMBER($G95),$G95&lt;=IF($S95=MesCiclo,InicioCiclo,$S95+MOD(2-WEEKDAY($S95),7))+6),1,IF(ISNUMBER($I95),$I95,0))))</f>
        <v/>
      </c>
      <c r="AA95" s="62">
        <f>IF($V95="","",IF($V95="Sub",IF(AND(ISNUMBER($G95),$G95&lt;=IF($S95=MesCiclo,InicioCiclo,$S95+MOD(2-WEEKDAY($S95),7))+13),N($X95),0),IF(AND(ISNUMBER($G95),$G95&lt;=IF($S95=MesCiclo,InicioCiclo,$S95+MOD(2-WEEKDAY($S95),7))+13),1,IF(ISNUMBER($J95),$J95,$Z95))))</f>
        <v/>
      </c>
      <c r="AB95" s="62">
        <f>IF($V95="","",IF($V95="Sub",IF(AND(ISNUMBER($G95),$G95&lt;=IF($S95=MesCiclo,InicioCiclo,$S95+MOD(2-WEEKDAY($S95),7))+20),N($X95),0),IF(AND(ISNUMBER($G95),$G95&lt;=IF($S95=MesCiclo,InicioCiclo,$S95+MOD(2-WEEKDAY($S95),7))+20),1,IF(ISNUMBER($K95),$K95,$AA95))))</f>
        <v/>
      </c>
      <c r="AC95" s="62">
        <f>IF($V95="","",IF($V95="Sub",IF(AND(ISNUMBER($G95),$G95&lt;=IF($S95=MesCiclo,InicioCiclo,$S95+MOD(2-WEEKDAY($S95),7))+27),N($X95),0),IF(AND(ISNUMBER($G95),$G95&lt;=IF($S95=MesCiclo,InicioCiclo,$S95+MOD(2-WEEKDAY($S95),7))+27),1,IF(ISNUMBER($L95),$L95,$AB95))))</f>
        <v/>
      </c>
      <c r="AD95" s="62">
        <f>IF($V95&lt;&gt;"Sub","",IF(AND(ISNUMBER($G95),$G95&lt;=IF($S95=MesCiclo,InicioCiclo,$S95+MOD(2-WEEKDAY($S95),7))+6),N($X95),0))</f>
        <v/>
      </c>
      <c r="AE95" s="62">
        <f>IF($V95&lt;&gt;"Sub","",IF(AND(ISNUMBER($G95),$G95&lt;=IF($S95=MesCiclo,InicioCiclo,$S95+MOD(2-WEEKDAY($S95),7))+13),N($X95),0))</f>
        <v/>
      </c>
      <c r="AF95" s="62">
        <f>IF($V95&lt;&gt;"Sub","",IF(AND(ISNUMBER($G95),$G95&lt;=IF($S95=MesCiclo,InicioCiclo,$S95+MOD(2-WEEKDAY($S95),7))+20),N($X95),0))</f>
        <v/>
      </c>
      <c r="AG95" s="62">
        <f>IF($V95&lt;&gt;"Sub","",IF(AND(ISNUMBER($G95),$G95&lt;=IF($S95=MesCiclo,InicioCiclo,$S95+MOD(2-WEEKDAY($S95),7))+27),N($X95),0))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IF(N($W96)=0,"",IF(AND($S96=MesCiclo,1&gt;SemanaActual),"",MIN(1,SUMIFS($AD$5:$AD$1000,$U$5:$U$1000,ROW(),$V$5:$V$1000,"Sub"))))</f>
        <v/>
      </c>
      <c r="J96" s="60">
        <f>IF(N($W96)=0,"",IF(AND($S96=MesCiclo,2&gt;SemanaActual),"",MIN(1,SUMIFS($AE$5:$AE$1000,$U$5:$U$1000,ROW(),$V$5:$V$1000,"Sub"))))</f>
        <v/>
      </c>
      <c r="K96" s="60">
        <f>IF(N($W96)=0,"",IF(AND($S96=MesCiclo,3&gt;SemanaActual),"",MIN(1,SUMIFS($AF$5:$AF$1000,$U$5:$U$1000,ROW(),$V$5:$V$1000,"Sub"))))</f>
        <v/>
      </c>
      <c r="L96" s="60">
        <f>IF(N($W96)=0,"",IF(AND($S96=MesCiclo,4&gt;SemanaActual),"",MIN(1,SUMIFS($AG$5:$AG$1000,$U$5:$U$1000,ROW(),$V$5:$V$1000,"Sub"))))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","")&amp;IF($AR96="","Sin fecha de inicio"&amp;" · ","")&amp;IF($AS96="","Sin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","")&amp;IF(AND($V96="Sub",COUNT($I96:$L96)+SUMPRODUCT((LEN($I96:$L96)&gt;0)*NOT(ISNUMBER($I96:$L96)))&gt;0),"Subactividad: no use las semanas; ponga su % en Peso y su fecha de cumplimiento"&amp;"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IF($V96="","",IF($V96="Sub",IF(ISNUMBER($G96),N($X96),0),IF(ISNUMBER($G96),1,IFERROR(LOOKUP(2,1/($I96:$L96&lt;&gt;""),$I96:$L96),0))))</f>
        <v/>
      </c>
      <c r="Z96" s="62">
        <f>IF($V96="","",IF($V96="Sub",IF(AND(ISNUMBER($G96),$G96&lt;=IF($S96=MesCiclo,InicioCiclo,$S96+MOD(2-WEEKDAY($S96),7))+6),N($X96),0),IF(AND(ISNUMBER($G96),$G96&lt;=IF($S96=MesCiclo,InicioCiclo,$S96+MOD(2-WEEKDAY($S96),7))+6),1,IF(ISNUMBER($I96),$I96,0))))</f>
        <v/>
      </c>
      <c r="AA96" s="62">
        <f>IF($V96="","",IF($V96="Sub",IF(AND(ISNUMBER($G96),$G96&lt;=IF($S96=MesCiclo,InicioCiclo,$S96+MOD(2-WEEKDAY($S96),7))+13),N($X96),0),IF(AND(ISNUMBER($G96),$G96&lt;=IF($S96=MesCiclo,InicioCiclo,$S96+MOD(2-WEEKDAY($S96),7))+13),1,IF(ISNUMBER($J96),$J96,$Z96))))</f>
        <v/>
      </c>
      <c r="AB96" s="62">
        <f>IF($V96="","",IF($V96="Sub",IF(AND(ISNUMBER($G96),$G96&lt;=IF($S96=MesCiclo,InicioCiclo,$S96+MOD(2-WEEKDAY($S96),7))+20),N($X96),0),IF(AND(ISNUMBER($G96),$G96&lt;=IF($S96=MesCiclo,InicioCiclo,$S96+MOD(2-WEEKDAY($S96),7))+20),1,IF(ISNUMBER($K96),$K96,$AA96))))</f>
        <v/>
      </c>
      <c r="AC96" s="62">
        <f>IF($V96="","",IF($V96="Sub",IF(AND(ISNUMBER($G96),$G96&lt;=IF($S96=MesCiclo,InicioCiclo,$S96+MOD(2-WEEKDAY($S96),7))+27),N($X96),0),IF(AND(ISNUMBER($G96),$G96&lt;=IF($S96=MesCiclo,InicioCiclo,$S96+MOD(2-WEEKDAY($S96),7))+27),1,IF(ISNUMBER($L96),$L96,$AB96))))</f>
        <v/>
      </c>
      <c r="AD96" s="62">
        <f>IF($V96&lt;&gt;"Sub","",IF(AND(ISNUMBER($G96),$G96&lt;=IF($S96=MesCiclo,InicioCiclo,$S96+MOD(2-WEEKDAY($S96),7))+6),N($X96),0))</f>
        <v/>
      </c>
      <c r="AE96" s="62">
        <f>IF($V96&lt;&gt;"Sub","",IF(AND(ISNUMBER($G96),$G96&lt;=IF($S96=MesCiclo,InicioCiclo,$S96+MOD(2-WEEKDAY($S96),7))+13),N($X96),0))</f>
        <v/>
      </c>
      <c r="AF96" s="62">
        <f>IF($V96&lt;&gt;"Sub","",IF(AND(ISNUMBER($G96),$G96&lt;=IF($S96=MesCiclo,InicioCiclo,$S96+MOD(2-WEEKDAY($S96),7))+20),N($X96),0))</f>
        <v/>
      </c>
      <c r="AG96" s="62">
        <f>IF($V96&lt;&gt;"Sub","",IF(AND(ISNUMBER($G96),$G96&lt;=IF($S96=MesCiclo,InicioCiclo,$S96+MOD(2-WEEKDAY($S96),7))+27),N($X96),0))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IF(N($W97)=0,"",IF(AND($S97=MesCiclo,1&gt;SemanaActual),"",MIN(1,SUMIFS($AD$5:$AD$1000,$U$5:$U$1000,ROW(),$V$5:$V$1000,"Sub"))))</f>
        <v/>
      </c>
      <c r="J97" s="60">
        <f>IF(N($W97)=0,"",IF(AND($S97=MesCiclo,2&gt;SemanaActual),"",MIN(1,SUMIFS($AE$5:$AE$1000,$U$5:$U$1000,ROW(),$V$5:$V$1000,"Sub"))))</f>
        <v/>
      </c>
      <c r="K97" s="60">
        <f>IF(N($W97)=0,"",IF(AND($S97=MesCiclo,3&gt;SemanaActual),"",MIN(1,SUMIFS($AF$5:$AF$1000,$U$5:$U$1000,ROW(),$V$5:$V$1000,"Sub"))))</f>
        <v/>
      </c>
      <c r="L97" s="60">
        <f>IF(N($W97)=0,"",IF(AND($S97=MesCiclo,4&gt;SemanaActual),"",MIN(1,SUMIFS($AG$5:$AG$1000,$U$5:$U$1000,ROW(),$V$5:$V$1000,"Sub"))))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","")&amp;IF($AR97="","Sin fecha de inicio"&amp;" · ","")&amp;IF($AS97="","Sin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","")&amp;IF(AND($V97="Sub",COUNT($I97:$L97)+SUMPRODUCT((LEN($I97:$L97)&gt;0)*NOT(ISNUMBER($I97:$L97)))&gt;0),"Subactividad: no use las semanas; ponga su % en Peso y su fecha de cumplimiento"&amp;"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IF($V97="","",IF($V97="Sub",IF(ISNUMBER($G97),N($X97),0),IF(ISNUMBER($G97),1,IFERROR(LOOKUP(2,1/($I97:$L97&lt;&gt;""),$I97:$L97),0))))</f>
        <v/>
      </c>
      <c r="Z97" s="62">
        <f>IF($V97="","",IF($V97="Sub",IF(AND(ISNUMBER($G97),$G97&lt;=IF($S97=MesCiclo,InicioCiclo,$S97+MOD(2-WEEKDAY($S97),7))+6),N($X97),0),IF(AND(ISNUMBER($G97),$G97&lt;=IF($S97=MesCiclo,InicioCiclo,$S97+MOD(2-WEEKDAY($S97),7))+6),1,IF(ISNUMBER($I97),$I97,0))))</f>
        <v/>
      </c>
      <c r="AA97" s="62">
        <f>IF($V97="","",IF($V97="Sub",IF(AND(ISNUMBER($G97),$G97&lt;=IF($S97=MesCiclo,InicioCiclo,$S97+MOD(2-WEEKDAY($S97),7))+13),N($X97),0),IF(AND(ISNUMBER($G97),$G97&lt;=IF($S97=MesCiclo,InicioCiclo,$S97+MOD(2-WEEKDAY($S97),7))+13),1,IF(ISNUMBER($J97),$J97,$Z97))))</f>
        <v/>
      </c>
      <c r="AB97" s="62">
        <f>IF($V97="","",IF($V97="Sub",IF(AND(ISNUMBER($G97),$G97&lt;=IF($S97=MesCiclo,InicioCiclo,$S97+MOD(2-WEEKDAY($S97),7))+20),N($X97),0),IF(AND(ISNUMBER($G97),$G97&lt;=IF($S97=MesCiclo,InicioCiclo,$S97+MOD(2-WEEKDAY($S97),7))+20),1,IF(ISNUMBER($K97),$K97,$AA97))))</f>
        <v/>
      </c>
      <c r="AC97" s="62">
        <f>IF($V97="","",IF($V97="Sub",IF(AND(ISNUMBER($G97),$G97&lt;=IF($S97=MesCiclo,InicioCiclo,$S97+MOD(2-WEEKDAY($S97),7))+27),N($X97),0),IF(AND(ISNUMBER($G97),$G97&lt;=IF($S97=MesCiclo,InicioCiclo,$S97+MOD(2-WEEKDAY($S97),7))+27),1,IF(ISNUMBER($L97),$L97,$AB97))))</f>
        <v/>
      </c>
      <c r="AD97" s="62">
        <f>IF($V97&lt;&gt;"Sub","",IF(AND(ISNUMBER($G97),$G97&lt;=IF($S97=MesCiclo,InicioCiclo,$S97+MOD(2-WEEKDAY($S97),7))+6),N($X97),0))</f>
        <v/>
      </c>
      <c r="AE97" s="62">
        <f>IF($V97&lt;&gt;"Sub","",IF(AND(ISNUMBER($G97),$G97&lt;=IF($S97=MesCiclo,InicioCiclo,$S97+MOD(2-WEEKDAY($S97),7))+13),N($X97),0))</f>
        <v/>
      </c>
      <c r="AF97" s="62">
        <f>IF($V97&lt;&gt;"Sub","",IF(AND(ISNUMBER($G97),$G97&lt;=IF($S97=MesCiclo,InicioCiclo,$S97+MOD(2-WEEKDAY($S97),7))+20),N($X97),0))</f>
        <v/>
      </c>
      <c r="AG97" s="62">
        <f>IF($V97&lt;&gt;"Sub","",IF(AND(ISNUMBER($G97),$G97&lt;=IF($S97=MesCiclo,InicioCiclo,$S97+MOD(2-WEEKDAY($S97),7))+27),N($X97),0))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IF(N($W98)=0,"",IF(AND($S98=MesCiclo,1&gt;SemanaActual),"",MIN(1,SUMIFS($AD$5:$AD$1000,$U$5:$U$1000,ROW(),$V$5:$V$1000,"Sub"))))</f>
        <v/>
      </c>
      <c r="J98" s="60">
        <f>IF(N($W98)=0,"",IF(AND($S98=MesCiclo,2&gt;SemanaActual),"",MIN(1,SUMIFS($AE$5:$AE$1000,$U$5:$U$1000,ROW(),$V$5:$V$1000,"Sub"))))</f>
        <v/>
      </c>
      <c r="K98" s="60">
        <f>IF(N($W98)=0,"",IF(AND($S98=MesCiclo,3&gt;SemanaActual),"",MIN(1,SUMIFS($AF$5:$AF$1000,$U$5:$U$1000,ROW(),$V$5:$V$1000,"Sub"))))</f>
        <v/>
      </c>
      <c r="L98" s="60">
        <f>IF(N($W98)=0,"",IF(AND($S98=MesCiclo,4&gt;SemanaActual),"",MIN(1,SUMIFS($AG$5:$AG$1000,$U$5:$U$1000,ROW(),$V$5:$V$1000,"Sub"))))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","")&amp;IF($AR98="","Sin fecha de inicio"&amp;" · ","")&amp;IF($AS98="","Sin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","")&amp;IF(AND($V98="Sub",COUNT($I98:$L98)+SUMPRODUCT((LEN($I98:$L98)&gt;0)*NOT(ISNUMBER($I98:$L98)))&gt;0),"Subactividad: no use las semanas; ponga su % en Peso y su fecha de cumplimiento"&amp;"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IF($V98="","",IF($V98="Sub",IF(ISNUMBER($G98),N($X98),0),IF(ISNUMBER($G98),1,IFERROR(LOOKUP(2,1/($I98:$L98&lt;&gt;""),$I98:$L98),0))))</f>
        <v/>
      </c>
      <c r="Z98" s="62">
        <f>IF($V98="","",IF($V98="Sub",IF(AND(ISNUMBER($G98),$G98&lt;=IF($S98=MesCiclo,InicioCiclo,$S98+MOD(2-WEEKDAY($S98),7))+6),N($X98),0),IF(AND(ISNUMBER($G98),$G98&lt;=IF($S98=MesCiclo,InicioCiclo,$S98+MOD(2-WEEKDAY($S98),7))+6),1,IF(ISNUMBER($I98),$I98,0))))</f>
        <v/>
      </c>
      <c r="AA98" s="62">
        <f>IF($V98="","",IF($V98="Sub",IF(AND(ISNUMBER($G98),$G98&lt;=IF($S98=MesCiclo,InicioCiclo,$S98+MOD(2-WEEKDAY($S98),7))+13),N($X98),0),IF(AND(ISNUMBER($G98),$G98&lt;=IF($S98=MesCiclo,InicioCiclo,$S98+MOD(2-WEEKDAY($S98),7))+13),1,IF(ISNUMBER($J98),$J98,$Z98))))</f>
        <v/>
      </c>
      <c r="AB98" s="62">
        <f>IF($V98="","",IF($V98="Sub",IF(AND(ISNUMBER($G98),$G98&lt;=IF($S98=MesCiclo,InicioCiclo,$S98+MOD(2-WEEKDAY($S98),7))+20),N($X98),0),IF(AND(ISNUMBER($G98),$G98&lt;=IF($S98=MesCiclo,InicioCiclo,$S98+MOD(2-WEEKDAY($S98),7))+20),1,IF(ISNUMBER($K98),$K98,$AA98))))</f>
        <v/>
      </c>
      <c r="AC98" s="62">
        <f>IF($V98="","",IF($V98="Sub",IF(AND(ISNUMBER($G98),$G98&lt;=IF($S98=MesCiclo,InicioCiclo,$S98+MOD(2-WEEKDAY($S98),7))+27),N($X98),0),IF(AND(ISNUMBER($G98),$G98&lt;=IF($S98=MesCiclo,InicioCiclo,$S98+MOD(2-WEEKDAY($S98),7))+27),1,IF(ISNUMBER($L98),$L98,$AB98))))</f>
        <v/>
      </c>
      <c r="AD98" s="62">
        <f>IF($V98&lt;&gt;"Sub","",IF(AND(ISNUMBER($G98),$G98&lt;=IF($S98=MesCiclo,InicioCiclo,$S98+MOD(2-WEEKDAY($S98),7))+6),N($X98),0))</f>
        <v/>
      </c>
      <c r="AE98" s="62">
        <f>IF($V98&lt;&gt;"Sub","",IF(AND(ISNUMBER($G98),$G98&lt;=IF($S98=MesCiclo,InicioCiclo,$S98+MOD(2-WEEKDAY($S98),7))+13),N($X98),0))</f>
        <v/>
      </c>
      <c r="AF98" s="62">
        <f>IF($V98&lt;&gt;"Sub","",IF(AND(ISNUMBER($G98),$G98&lt;=IF($S98=MesCiclo,InicioCiclo,$S98+MOD(2-WEEKDAY($S98),7))+20),N($X98),0))</f>
        <v/>
      </c>
      <c r="AG98" s="62">
        <f>IF($V98&lt;&gt;"Sub","",IF(AND(ISNUMBER($G98),$G98&lt;=IF($S98=MesCiclo,InicioCiclo,$S98+MOD(2-WEEKDAY($S98),7))+27),N($X98),0))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IF(N($W99)=0,"",IF(AND($S99=MesCiclo,1&gt;SemanaActual),"",MIN(1,SUMIFS($AD$5:$AD$1000,$U$5:$U$1000,ROW(),$V$5:$V$1000,"Sub"))))</f>
        <v/>
      </c>
      <c r="J99" s="60">
        <f>IF(N($W99)=0,"",IF(AND($S99=MesCiclo,2&gt;SemanaActual),"",MIN(1,SUMIFS($AE$5:$AE$1000,$U$5:$U$1000,ROW(),$V$5:$V$1000,"Sub"))))</f>
        <v/>
      </c>
      <c r="K99" s="60">
        <f>IF(N($W99)=0,"",IF(AND($S99=MesCiclo,3&gt;SemanaActual),"",MIN(1,SUMIFS($AF$5:$AF$1000,$U$5:$U$1000,ROW(),$V$5:$V$1000,"Sub"))))</f>
        <v/>
      </c>
      <c r="L99" s="60">
        <f>IF(N($W99)=0,"",IF(AND($S99=MesCiclo,4&gt;SemanaActual),"",MIN(1,SUMIFS($AG$5:$AG$1000,$U$5:$U$1000,ROW(),$V$5:$V$1000,"Sub"))))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","")&amp;IF($AR99="","Sin fecha de inicio"&amp;" · ","")&amp;IF($AS99="","Sin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","")&amp;IF(AND($V99="Sub",COUNT($I99:$L99)+SUMPRODUCT((LEN($I99:$L99)&gt;0)*NOT(ISNUMBER($I99:$L99)))&gt;0),"Subactividad: no use las semanas; ponga su % en Peso y su fecha de cumplimiento"&amp;"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IF($V99="","",IF($V99="Sub",IF(ISNUMBER($G99),N($X99),0),IF(ISNUMBER($G99),1,IFERROR(LOOKUP(2,1/($I99:$L99&lt;&gt;""),$I99:$L99),0))))</f>
        <v/>
      </c>
      <c r="Z99" s="62">
        <f>IF($V99="","",IF($V99="Sub",IF(AND(ISNUMBER($G99),$G99&lt;=IF($S99=MesCiclo,InicioCiclo,$S99+MOD(2-WEEKDAY($S99),7))+6),N($X99),0),IF(AND(ISNUMBER($G99),$G99&lt;=IF($S99=MesCiclo,InicioCiclo,$S99+MOD(2-WEEKDAY($S99),7))+6),1,IF(ISNUMBER($I99),$I99,0))))</f>
        <v/>
      </c>
      <c r="AA99" s="62">
        <f>IF($V99="","",IF($V99="Sub",IF(AND(ISNUMBER($G99),$G99&lt;=IF($S99=MesCiclo,InicioCiclo,$S99+MOD(2-WEEKDAY($S99),7))+13),N($X99),0),IF(AND(ISNUMBER($G99),$G99&lt;=IF($S99=MesCiclo,InicioCiclo,$S99+MOD(2-WEEKDAY($S99),7))+13),1,IF(ISNUMBER($J99),$J99,$Z99))))</f>
        <v/>
      </c>
      <c r="AB99" s="62">
        <f>IF($V99="","",IF($V99="Sub",IF(AND(ISNUMBER($G99),$G99&lt;=IF($S99=MesCiclo,InicioCiclo,$S99+MOD(2-WEEKDAY($S99),7))+20),N($X99),0),IF(AND(ISNUMBER($G99),$G99&lt;=IF($S99=MesCiclo,InicioCiclo,$S99+MOD(2-WEEKDAY($S99),7))+20),1,IF(ISNUMBER($K99),$K99,$AA99))))</f>
        <v/>
      </c>
      <c r="AC99" s="62">
        <f>IF($V99="","",IF($V99="Sub",IF(AND(ISNUMBER($G99),$G99&lt;=IF($S99=MesCiclo,InicioCiclo,$S99+MOD(2-WEEKDAY($S99),7))+27),N($X99),0),IF(AND(ISNUMBER($G99),$G99&lt;=IF($S99=MesCiclo,InicioCiclo,$S99+MOD(2-WEEKDAY($S99),7))+27),1,IF(ISNUMBER($L99),$L99,$AB99))))</f>
        <v/>
      </c>
      <c r="AD99" s="62">
        <f>IF($V99&lt;&gt;"Sub","",IF(AND(ISNUMBER($G99),$G99&lt;=IF($S99=MesCiclo,InicioCiclo,$S99+MOD(2-WEEKDAY($S99),7))+6),N($X99),0))</f>
        <v/>
      </c>
      <c r="AE99" s="62">
        <f>IF($V99&lt;&gt;"Sub","",IF(AND(ISNUMBER($G99),$G99&lt;=IF($S99=MesCiclo,InicioCiclo,$S99+MOD(2-WEEKDAY($S99),7))+13),N($X99),0))</f>
        <v/>
      </c>
      <c r="AF99" s="62">
        <f>IF($V99&lt;&gt;"Sub","",IF(AND(ISNUMBER($G99),$G99&lt;=IF($S99=MesCiclo,InicioCiclo,$S99+MOD(2-WEEKDAY($S99),7))+20),N($X99),0))</f>
        <v/>
      </c>
      <c r="AG99" s="62">
        <f>IF($V99&lt;&gt;"Sub","",IF(AND(ISNUMBER($G99),$G99&lt;=IF($S99=MesCiclo,InicioCiclo,$S99+MOD(2-WEEKDAY($S99),7))+27),N($X99),0))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IF(N($W100)=0,"",IF(AND($S100=MesCiclo,1&gt;SemanaActual),"",MIN(1,SUMIFS($AD$5:$AD$1000,$U$5:$U$1000,ROW(),$V$5:$V$1000,"Sub"))))</f>
        <v/>
      </c>
      <c r="J100" s="60">
        <f>IF(N($W100)=0,"",IF(AND($S100=MesCiclo,2&gt;SemanaActual),"",MIN(1,SUMIFS($AE$5:$AE$1000,$U$5:$U$1000,ROW(),$V$5:$V$1000,"Sub"))))</f>
        <v/>
      </c>
      <c r="K100" s="60">
        <f>IF(N($W100)=0,"",IF(AND($S100=MesCiclo,3&gt;SemanaActual),"",MIN(1,SUMIFS($AF$5:$AF$1000,$U$5:$U$1000,ROW(),$V$5:$V$1000,"Sub"))))</f>
        <v/>
      </c>
      <c r="L100" s="60">
        <f>IF(N($W100)=0,"",IF(AND($S100=MesCiclo,4&gt;SemanaActual),"",MIN(1,SUMIFS($AG$5:$AG$1000,$U$5:$U$1000,ROW(),$V$5:$V$1000,"Sub"))))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","")&amp;IF($AR100="","Sin fecha de inicio"&amp;" · ","")&amp;IF($AS100="","Sin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","")&amp;IF(AND($V100="Sub",COUNT($I100:$L100)+SUMPRODUCT((LEN($I100:$L100)&gt;0)*NOT(ISNUMBER($I100:$L100)))&gt;0),"Subactividad: no use las semanas; ponga su % en Peso y su fecha de cumplimiento"&amp;"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IF($V100="","",IF($V100="Sub",IF(ISNUMBER($G100),N($X100),0),IF(ISNUMBER($G100),1,IFERROR(LOOKUP(2,1/($I100:$L100&lt;&gt;""),$I100:$L100),0))))</f>
        <v/>
      </c>
      <c r="Z100" s="62">
        <f>IF($V100="","",IF($V100="Sub",IF(AND(ISNUMBER($G100),$G100&lt;=IF($S100=MesCiclo,InicioCiclo,$S100+MOD(2-WEEKDAY($S100),7))+6),N($X100),0),IF(AND(ISNUMBER($G100),$G100&lt;=IF($S100=MesCiclo,InicioCiclo,$S100+MOD(2-WEEKDAY($S100),7))+6),1,IF(ISNUMBER($I100),$I100,0))))</f>
        <v/>
      </c>
      <c r="AA100" s="62">
        <f>IF($V100="","",IF($V100="Sub",IF(AND(ISNUMBER($G100),$G100&lt;=IF($S100=MesCiclo,InicioCiclo,$S100+MOD(2-WEEKDAY($S100),7))+13),N($X100),0),IF(AND(ISNUMBER($G100),$G100&lt;=IF($S100=MesCiclo,InicioCiclo,$S100+MOD(2-WEEKDAY($S100),7))+13),1,IF(ISNUMBER($J100),$J100,$Z100))))</f>
        <v/>
      </c>
      <c r="AB100" s="62">
        <f>IF($V100="","",IF($V100="Sub",IF(AND(ISNUMBER($G100),$G100&lt;=IF($S100=MesCiclo,InicioCiclo,$S100+MOD(2-WEEKDAY($S100),7))+20),N($X100),0),IF(AND(ISNUMBER($G100),$G100&lt;=IF($S100=MesCiclo,InicioCiclo,$S100+MOD(2-WEEKDAY($S100),7))+20),1,IF(ISNUMBER($K100),$K100,$AA100))))</f>
        <v/>
      </c>
      <c r="AC100" s="62">
        <f>IF($V100="","",IF($V100="Sub",IF(AND(ISNUMBER($G100),$G100&lt;=IF($S100=MesCiclo,InicioCiclo,$S100+MOD(2-WEEKDAY($S100),7))+27),N($X100),0),IF(AND(ISNUMBER($G100),$G100&lt;=IF($S100=MesCiclo,InicioCiclo,$S100+MOD(2-WEEKDAY($S100),7))+27),1,IF(ISNUMBER($L100),$L100,$AB100))))</f>
        <v/>
      </c>
      <c r="AD100" s="62">
        <f>IF($V100&lt;&gt;"Sub","",IF(AND(ISNUMBER($G100),$G100&lt;=IF($S100=MesCiclo,InicioCiclo,$S100+MOD(2-WEEKDAY($S100),7))+6),N($X100),0))</f>
        <v/>
      </c>
      <c r="AE100" s="62">
        <f>IF($V100&lt;&gt;"Sub","",IF(AND(ISNUMBER($G100),$G100&lt;=IF($S100=MesCiclo,InicioCiclo,$S100+MOD(2-WEEKDAY($S100),7))+13),N($X100),0))</f>
        <v/>
      </c>
      <c r="AF100" s="62">
        <f>IF($V100&lt;&gt;"Sub","",IF(AND(ISNUMBER($G100),$G100&lt;=IF($S100=MesCiclo,InicioCiclo,$S100+MOD(2-WEEKDAY($S100),7))+20),N($X100),0))</f>
        <v/>
      </c>
      <c r="AG100" s="62">
        <f>IF($V100&lt;&gt;"Sub","",IF(AND(ISNUMBER($G100),$G100&lt;=IF($S100=MesCiclo,InicioCiclo,$S100+MOD(2-WEEKDAY($S100),7))+27),N($X100),0))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IF(N($W101)=0,"",IF(AND($S101=MesCiclo,1&gt;SemanaActual),"",MIN(1,SUMIFS($AD$5:$AD$1000,$U$5:$U$1000,ROW(),$V$5:$V$1000,"Sub"))))</f>
        <v/>
      </c>
      <c r="J101" s="60">
        <f>IF(N($W101)=0,"",IF(AND($S101=MesCiclo,2&gt;SemanaActual),"",MIN(1,SUMIFS($AE$5:$AE$1000,$U$5:$U$1000,ROW(),$V$5:$V$1000,"Sub"))))</f>
        <v/>
      </c>
      <c r="K101" s="60">
        <f>IF(N($W101)=0,"",IF(AND($S101=MesCiclo,3&gt;SemanaActual),"",MIN(1,SUMIFS($AF$5:$AF$1000,$U$5:$U$1000,ROW(),$V$5:$V$1000,"Sub"))))</f>
        <v/>
      </c>
      <c r="L101" s="60">
        <f>IF(N($W101)=0,"",IF(AND($S101=MesCiclo,4&gt;SemanaActual),"",MIN(1,SUMIFS($AG$5:$AG$1000,$U$5:$U$1000,ROW(),$V$5:$V$1000,"Sub"))))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","")&amp;IF($AR101="","Sin fecha de inicio"&amp;" · ","")&amp;IF($AS101="","Sin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","")&amp;IF(AND($V101="Sub",COUNT($I101:$L101)+SUMPRODUCT((LEN($I101:$L101)&gt;0)*NOT(ISNUMBER($I101:$L101)))&gt;0),"Subactividad: no use las semanas; ponga su % en Peso y su fecha de cumplimiento"&amp;"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IF($V101="","",IF($V101="Sub",IF(ISNUMBER($G101),N($X101),0),IF(ISNUMBER($G101),1,IFERROR(LOOKUP(2,1/($I101:$L101&lt;&gt;""),$I101:$L101),0))))</f>
        <v/>
      </c>
      <c r="Z101" s="62">
        <f>IF($V101="","",IF($V101="Sub",IF(AND(ISNUMBER($G101),$G101&lt;=IF($S101=MesCiclo,InicioCiclo,$S101+MOD(2-WEEKDAY($S101),7))+6),N($X101),0),IF(AND(ISNUMBER($G101),$G101&lt;=IF($S101=MesCiclo,InicioCiclo,$S101+MOD(2-WEEKDAY($S101),7))+6),1,IF(ISNUMBER($I101),$I101,0))))</f>
        <v/>
      </c>
      <c r="AA101" s="62">
        <f>IF($V101="","",IF($V101="Sub",IF(AND(ISNUMBER($G101),$G101&lt;=IF($S101=MesCiclo,InicioCiclo,$S101+MOD(2-WEEKDAY($S101),7))+13),N($X101),0),IF(AND(ISNUMBER($G101),$G101&lt;=IF($S101=MesCiclo,InicioCiclo,$S101+MOD(2-WEEKDAY($S101),7))+13),1,IF(ISNUMBER($J101),$J101,$Z101))))</f>
        <v/>
      </c>
      <c r="AB101" s="62">
        <f>IF($V101="","",IF($V101="Sub",IF(AND(ISNUMBER($G101),$G101&lt;=IF($S101=MesCiclo,InicioCiclo,$S101+MOD(2-WEEKDAY($S101),7))+20),N($X101),0),IF(AND(ISNUMBER($G101),$G101&lt;=IF($S101=MesCiclo,InicioCiclo,$S101+MOD(2-WEEKDAY($S101),7))+20),1,IF(ISNUMBER($K101),$K101,$AA101))))</f>
        <v/>
      </c>
      <c r="AC101" s="62">
        <f>IF($V101="","",IF($V101="Sub",IF(AND(ISNUMBER($G101),$G101&lt;=IF($S101=MesCiclo,InicioCiclo,$S101+MOD(2-WEEKDAY($S101),7))+27),N($X101),0),IF(AND(ISNUMBER($G101),$G101&lt;=IF($S101=MesCiclo,InicioCiclo,$S101+MOD(2-WEEKDAY($S101),7))+27),1,IF(ISNUMBER($L101),$L101,$AB101))))</f>
        <v/>
      </c>
      <c r="AD101" s="62">
        <f>IF($V101&lt;&gt;"Sub","",IF(AND(ISNUMBER($G101),$G101&lt;=IF($S101=MesCiclo,InicioCiclo,$S101+MOD(2-WEEKDAY($S101),7))+6),N($X101),0))</f>
        <v/>
      </c>
      <c r="AE101" s="62">
        <f>IF($V101&lt;&gt;"Sub","",IF(AND(ISNUMBER($G101),$G101&lt;=IF($S101=MesCiclo,InicioCiclo,$S101+MOD(2-WEEKDAY($S101),7))+13),N($X101),0))</f>
        <v/>
      </c>
      <c r="AF101" s="62">
        <f>IF($V101&lt;&gt;"Sub","",IF(AND(ISNUMBER($G101),$G101&lt;=IF($S101=MesCiclo,InicioCiclo,$S101+MOD(2-WEEKDAY($S101),7))+20),N($X101),0))</f>
        <v/>
      </c>
      <c r="AG101" s="62">
        <f>IF($V101&lt;&gt;"Sub","",IF(AND(ISNUMBER($G101),$G101&lt;=IF($S101=MesCiclo,InicioCiclo,$S101+MOD(2-WEEKDAY($S101),7))+27),N($X101),0))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IF(N($W102)=0,"",IF(AND($S102=MesCiclo,1&gt;SemanaActual),"",MIN(1,SUMIFS($AD$5:$AD$1000,$U$5:$U$1000,ROW(),$V$5:$V$1000,"Sub"))))</f>
        <v/>
      </c>
      <c r="J102" s="60">
        <f>IF(N($W102)=0,"",IF(AND($S102=MesCiclo,2&gt;SemanaActual),"",MIN(1,SUMIFS($AE$5:$AE$1000,$U$5:$U$1000,ROW(),$V$5:$V$1000,"Sub"))))</f>
        <v/>
      </c>
      <c r="K102" s="60">
        <f>IF(N($W102)=0,"",IF(AND($S102=MesCiclo,3&gt;SemanaActual),"",MIN(1,SUMIFS($AF$5:$AF$1000,$U$5:$U$1000,ROW(),$V$5:$V$1000,"Sub"))))</f>
        <v/>
      </c>
      <c r="L102" s="60">
        <f>IF(N($W102)=0,"",IF(AND($S102=MesCiclo,4&gt;SemanaActual),"",MIN(1,SUMIFS($AG$5:$AG$1000,$U$5:$U$1000,ROW(),$V$5:$V$1000,"Sub"))))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","")&amp;IF($AR102="","Sin fecha de inicio"&amp;" · ","")&amp;IF($AS102="","Sin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","")&amp;IF(AND($V102="Sub",COUNT($I102:$L102)+SUMPRODUCT((LEN($I102:$L102)&gt;0)*NOT(ISNUMBER($I102:$L102)))&gt;0),"Subactividad: no use las semanas; ponga su % en Peso y su fecha de cumplimiento"&amp;"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IF($V102="","",IF($V102="Sub",IF(ISNUMBER($G102),N($X102),0),IF(ISNUMBER($G102),1,IFERROR(LOOKUP(2,1/($I102:$L102&lt;&gt;""),$I102:$L102),0))))</f>
        <v/>
      </c>
      <c r="Z102" s="62">
        <f>IF($V102="","",IF($V102="Sub",IF(AND(ISNUMBER($G102),$G102&lt;=IF($S102=MesCiclo,InicioCiclo,$S102+MOD(2-WEEKDAY($S102),7))+6),N($X102),0),IF(AND(ISNUMBER($G102),$G102&lt;=IF($S102=MesCiclo,InicioCiclo,$S102+MOD(2-WEEKDAY($S102),7))+6),1,IF(ISNUMBER($I102),$I102,0))))</f>
        <v/>
      </c>
      <c r="AA102" s="62">
        <f>IF($V102="","",IF($V102="Sub",IF(AND(ISNUMBER($G102),$G102&lt;=IF($S102=MesCiclo,InicioCiclo,$S102+MOD(2-WEEKDAY($S102),7))+13),N($X102),0),IF(AND(ISNUMBER($G102),$G102&lt;=IF($S102=MesCiclo,InicioCiclo,$S102+MOD(2-WEEKDAY($S102),7))+13),1,IF(ISNUMBER($J102),$J102,$Z102))))</f>
        <v/>
      </c>
      <c r="AB102" s="62">
        <f>IF($V102="","",IF($V102="Sub",IF(AND(ISNUMBER($G102),$G102&lt;=IF($S102=MesCiclo,InicioCiclo,$S102+MOD(2-WEEKDAY($S102),7))+20),N($X102),0),IF(AND(ISNUMBER($G102),$G102&lt;=IF($S102=MesCiclo,InicioCiclo,$S102+MOD(2-WEEKDAY($S102),7))+20),1,IF(ISNUMBER($K102),$K102,$AA102))))</f>
        <v/>
      </c>
      <c r="AC102" s="62">
        <f>IF($V102="","",IF($V102="Sub",IF(AND(ISNUMBER($G102),$G102&lt;=IF($S102=MesCiclo,InicioCiclo,$S102+MOD(2-WEEKDAY($S102),7))+27),N($X102),0),IF(AND(ISNUMBER($G102),$G102&lt;=IF($S102=MesCiclo,InicioCiclo,$S102+MOD(2-WEEKDAY($S102),7))+27),1,IF(ISNUMBER($L102),$L102,$AB102))))</f>
        <v/>
      </c>
      <c r="AD102" s="62">
        <f>IF($V102&lt;&gt;"Sub","",IF(AND(ISNUMBER($G102),$G102&lt;=IF($S102=MesCiclo,InicioCiclo,$S102+MOD(2-WEEKDAY($S102),7))+6),N($X102),0))</f>
        <v/>
      </c>
      <c r="AE102" s="62">
        <f>IF($V102&lt;&gt;"Sub","",IF(AND(ISNUMBER($G102),$G102&lt;=IF($S102=MesCiclo,InicioCiclo,$S102+MOD(2-WEEKDAY($S102),7))+13),N($X102),0))</f>
        <v/>
      </c>
      <c r="AF102" s="62">
        <f>IF($V102&lt;&gt;"Sub","",IF(AND(ISNUMBER($G102),$G102&lt;=IF($S102=MesCiclo,InicioCiclo,$S102+MOD(2-WEEKDAY($S102),7))+20),N($X102),0))</f>
        <v/>
      </c>
      <c r="AG102" s="62">
        <f>IF($V102&lt;&gt;"Sub","",IF(AND(ISNUMBER($G102),$G102&lt;=IF($S102=MesCiclo,InicioCiclo,$S102+MOD(2-WEEKDAY($S102),7))+27),N($X102),0))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IF(N($W103)=0,"",IF(AND($S103=MesCiclo,1&gt;SemanaActual),"",MIN(1,SUMIFS($AD$5:$AD$1000,$U$5:$U$1000,ROW(),$V$5:$V$1000,"Sub"))))</f>
        <v/>
      </c>
      <c r="J103" s="60">
        <f>IF(N($W103)=0,"",IF(AND($S103=MesCiclo,2&gt;SemanaActual),"",MIN(1,SUMIFS($AE$5:$AE$1000,$U$5:$U$1000,ROW(),$V$5:$V$1000,"Sub"))))</f>
        <v/>
      </c>
      <c r="K103" s="60">
        <f>IF(N($W103)=0,"",IF(AND($S103=MesCiclo,3&gt;SemanaActual),"",MIN(1,SUMIFS($AF$5:$AF$1000,$U$5:$U$1000,ROW(),$V$5:$V$1000,"Sub"))))</f>
        <v/>
      </c>
      <c r="L103" s="60">
        <f>IF(N($W103)=0,"",IF(AND($S103=MesCiclo,4&gt;SemanaActual),"",MIN(1,SUMIFS($AG$5:$AG$1000,$U$5:$U$1000,ROW(),$V$5:$V$1000,"Sub"))))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","")&amp;IF($AR103="","Sin fecha de inicio"&amp;" · ","")&amp;IF($AS103="","Sin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","")&amp;IF(AND($V103="Sub",COUNT($I103:$L103)+SUMPRODUCT((LEN($I103:$L103)&gt;0)*NOT(ISNUMBER($I103:$L103)))&gt;0),"Subactividad: no use las semanas; ponga su % en Peso y su fecha de cumplimiento"&amp;"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IF($V103="","",IF($V103="Sub",IF(ISNUMBER($G103),N($X103),0),IF(ISNUMBER($G103),1,IFERROR(LOOKUP(2,1/($I103:$L103&lt;&gt;""),$I103:$L103),0))))</f>
        <v/>
      </c>
      <c r="Z103" s="62">
        <f>IF($V103="","",IF($V103="Sub",IF(AND(ISNUMBER($G103),$G103&lt;=IF($S103=MesCiclo,InicioCiclo,$S103+MOD(2-WEEKDAY($S103),7))+6),N($X103),0),IF(AND(ISNUMBER($G103),$G103&lt;=IF($S103=MesCiclo,InicioCiclo,$S103+MOD(2-WEEKDAY($S103),7))+6),1,IF(ISNUMBER($I103),$I103,0))))</f>
        <v/>
      </c>
      <c r="AA103" s="62">
        <f>IF($V103="","",IF($V103="Sub",IF(AND(ISNUMBER($G103),$G103&lt;=IF($S103=MesCiclo,InicioCiclo,$S103+MOD(2-WEEKDAY($S103),7))+13),N($X103),0),IF(AND(ISNUMBER($G103),$G103&lt;=IF($S103=MesCiclo,InicioCiclo,$S103+MOD(2-WEEKDAY($S103),7))+13),1,IF(ISNUMBER($J103),$J103,$Z103))))</f>
        <v/>
      </c>
      <c r="AB103" s="62">
        <f>IF($V103="","",IF($V103="Sub",IF(AND(ISNUMBER($G103),$G103&lt;=IF($S103=MesCiclo,InicioCiclo,$S103+MOD(2-WEEKDAY($S103),7))+20),N($X103),0),IF(AND(ISNUMBER($G103),$G103&lt;=IF($S103=MesCiclo,InicioCiclo,$S103+MOD(2-WEEKDAY($S103),7))+20),1,IF(ISNUMBER($K103),$K103,$AA103))))</f>
        <v/>
      </c>
      <c r="AC103" s="62">
        <f>IF($V103="","",IF($V103="Sub",IF(AND(ISNUMBER($G103),$G103&lt;=IF($S103=MesCiclo,InicioCiclo,$S103+MOD(2-WEEKDAY($S103),7))+27),N($X103),0),IF(AND(ISNUMBER($G103),$G103&lt;=IF($S103=MesCiclo,InicioCiclo,$S103+MOD(2-WEEKDAY($S103),7))+27),1,IF(ISNUMBER($L103),$L103,$AB103))))</f>
        <v/>
      </c>
      <c r="AD103" s="62">
        <f>IF($V103&lt;&gt;"Sub","",IF(AND(ISNUMBER($G103),$G103&lt;=IF($S103=MesCiclo,InicioCiclo,$S103+MOD(2-WEEKDAY($S103),7))+6),N($X103),0))</f>
        <v/>
      </c>
      <c r="AE103" s="62">
        <f>IF($V103&lt;&gt;"Sub","",IF(AND(ISNUMBER($G103),$G103&lt;=IF($S103=MesCiclo,InicioCiclo,$S103+MOD(2-WEEKDAY($S103),7))+13),N($X103),0))</f>
        <v/>
      </c>
      <c r="AF103" s="62">
        <f>IF($V103&lt;&gt;"Sub","",IF(AND(ISNUMBER($G103),$G103&lt;=IF($S103=MesCiclo,InicioCiclo,$S103+MOD(2-WEEKDAY($S103),7))+20),N($X103),0))</f>
        <v/>
      </c>
      <c r="AG103" s="62">
        <f>IF($V103&lt;&gt;"Sub","",IF(AND(ISNUMBER($G103),$G103&lt;=IF($S103=MesCiclo,InicioCiclo,$S103+MOD(2-WEEKDAY($S103),7))+27),N($X103),0))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IF(N($W104)=0,"",IF(AND($S104=MesCiclo,1&gt;SemanaActual),"",MIN(1,SUMIFS($AD$5:$AD$1000,$U$5:$U$1000,ROW(),$V$5:$V$1000,"Sub"))))</f>
        <v/>
      </c>
      <c r="J104" s="60">
        <f>IF(N($W104)=0,"",IF(AND($S104=MesCiclo,2&gt;SemanaActual),"",MIN(1,SUMIFS($AE$5:$AE$1000,$U$5:$U$1000,ROW(),$V$5:$V$1000,"Sub"))))</f>
        <v/>
      </c>
      <c r="K104" s="60">
        <f>IF(N($W104)=0,"",IF(AND($S104=MesCiclo,3&gt;SemanaActual),"",MIN(1,SUMIFS($AF$5:$AF$1000,$U$5:$U$1000,ROW(),$V$5:$V$1000,"Sub"))))</f>
        <v/>
      </c>
      <c r="L104" s="60">
        <f>IF(N($W104)=0,"",IF(AND($S104=MesCiclo,4&gt;SemanaActual),"",MIN(1,SUMIFS($AG$5:$AG$1000,$U$5:$U$1000,ROW(),$V$5:$V$1000,"Sub"))))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","")&amp;IF($AR104="","Sin fecha de inicio"&amp;" · ","")&amp;IF($AS104="","Sin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","")&amp;IF(AND($V104="Sub",COUNT($I104:$L104)+SUMPRODUCT((LEN($I104:$L104)&gt;0)*NOT(ISNUMBER($I104:$L104)))&gt;0),"Subactividad: no use las semanas; ponga su % en Peso y su fecha de cumplimiento"&amp;"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IF($V104="","",IF($V104="Sub",IF(ISNUMBER($G104),N($X104),0),IF(ISNUMBER($G104),1,IFERROR(LOOKUP(2,1/($I104:$L104&lt;&gt;""),$I104:$L104),0))))</f>
        <v/>
      </c>
      <c r="Z104" s="62">
        <f>IF($V104="","",IF($V104="Sub",IF(AND(ISNUMBER($G104),$G104&lt;=IF($S104=MesCiclo,InicioCiclo,$S104+MOD(2-WEEKDAY($S104),7))+6),N($X104),0),IF(AND(ISNUMBER($G104),$G104&lt;=IF($S104=MesCiclo,InicioCiclo,$S104+MOD(2-WEEKDAY($S104),7))+6),1,IF(ISNUMBER($I104),$I104,0))))</f>
        <v/>
      </c>
      <c r="AA104" s="62">
        <f>IF($V104="","",IF($V104="Sub",IF(AND(ISNUMBER($G104),$G104&lt;=IF($S104=MesCiclo,InicioCiclo,$S104+MOD(2-WEEKDAY($S104),7))+13),N($X104),0),IF(AND(ISNUMBER($G104),$G104&lt;=IF($S104=MesCiclo,InicioCiclo,$S104+MOD(2-WEEKDAY($S104),7))+13),1,IF(ISNUMBER($J104),$J104,$Z104))))</f>
        <v/>
      </c>
      <c r="AB104" s="62">
        <f>IF($V104="","",IF($V104="Sub",IF(AND(ISNUMBER($G104),$G104&lt;=IF($S104=MesCiclo,InicioCiclo,$S104+MOD(2-WEEKDAY($S104),7))+20),N($X104),0),IF(AND(ISNUMBER($G104),$G104&lt;=IF($S104=MesCiclo,InicioCiclo,$S104+MOD(2-WEEKDAY($S104),7))+20),1,IF(ISNUMBER($K104),$K104,$AA104))))</f>
        <v/>
      </c>
      <c r="AC104" s="62">
        <f>IF($V104="","",IF($V104="Sub",IF(AND(ISNUMBER($G104),$G104&lt;=IF($S104=MesCiclo,InicioCiclo,$S104+MOD(2-WEEKDAY($S104),7))+27),N($X104),0),IF(AND(ISNUMBER($G104),$G104&lt;=IF($S104=MesCiclo,InicioCiclo,$S104+MOD(2-WEEKDAY($S104),7))+27),1,IF(ISNUMBER($L104),$L104,$AB104))))</f>
        <v/>
      </c>
      <c r="AD104" s="62">
        <f>IF($V104&lt;&gt;"Sub","",IF(AND(ISNUMBER($G104),$G104&lt;=IF($S104=MesCiclo,InicioCiclo,$S104+MOD(2-WEEKDAY($S104),7))+6),N($X104),0))</f>
        <v/>
      </c>
      <c r="AE104" s="62">
        <f>IF($V104&lt;&gt;"Sub","",IF(AND(ISNUMBER($G104),$G104&lt;=IF($S104=MesCiclo,InicioCiclo,$S104+MOD(2-WEEKDAY($S104),7))+13),N($X104),0))</f>
        <v/>
      </c>
      <c r="AF104" s="62">
        <f>IF($V104&lt;&gt;"Sub","",IF(AND(ISNUMBER($G104),$G104&lt;=IF($S104=MesCiclo,InicioCiclo,$S104+MOD(2-WEEKDAY($S104),7))+20),N($X104),0))</f>
        <v/>
      </c>
      <c r="AG104" s="62">
        <f>IF($V104&lt;&gt;"Sub","",IF(AND(ISNUMBER($G104),$G104&lt;=IF($S104=MesCiclo,InicioCiclo,$S104+MOD(2-WEEKDAY($S104),7))+27),N($X104),0))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IF(N($W105)=0,"",IF(AND($S105=MesCiclo,1&gt;SemanaActual),"",MIN(1,SUMIFS($AD$5:$AD$1000,$U$5:$U$1000,ROW(),$V$5:$V$1000,"Sub"))))</f>
        <v/>
      </c>
      <c r="J105" s="60">
        <f>IF(N($W105)=0,"",IF(AND($S105=MesCiclo,2&gt;SemanaActual),"",MIN(1,SUMIFS($AE$5:$AE$1000,$U$5:$U$1000,ROW(),$V$5:$V$1000,"Sub"))))</f>
        <v/>
      </c>
      <c r="K105" s="60">
        <f>IF(N($W105)=0,"",IF(AND($S105=MesCiclo,3&gt;SemanaActual),"",MIN(1,SUMIFS($AF$5:$AF$1000,$U$5:$U$1000,ROW(),$V$5:$V$1000,"Sub"))))</f>
        <v/>
      </c>
      <c r="L105" s="60">
        <f>IF(N($W105)=0,"",IF(AND($S105=MesCiclo,4&gt;SemanaActual),"",MIN(1,SUMIFS($AG$5:$AG$1000,$U$5:$U$1000,ROW(),$V$5:$V$1000,"Sub"))))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","")&amp;IF($AR105="","Sin fecha de inicio"&amp;" · ","")&amp;IF($AS105="","Sin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","")&amp;IF(AND($V105="Sub",COUNT($I105:$L105)+SUMPRODUCT((LEN($I105:$L105)&gt;0)*NOT(ISNUMBER($I105:$L105)))&gt;0),"Subactividad: no use las semanas; ponga su % en Peso y su fecha de cumplimiento"&amp;"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IF($V105="","",IF($V105="Sub",IF(ISNUMBER($G105),N($X105),0),IF(ISNUMBER($G105),1,IFERROR(LOOKUP(2,1/($I105:$L105&lt;&gt;""),$I105:$L105),0))))</f>
        <v/>
      </c>
      <c r="Z105" s="62">
        <f>IF($V105="","",IF($V105="Sub",IF(AND(ISNUMBER($G105),$G105&lt;=IF($S105=MesCiclo,InicioCiclo,$S105+MOD(2-WEEKDAY($S105),7))+6),N($X105),0),IF(AND(ISNUMBER($G105),$G105&lt;=IF($S105=MesCiclo,InicioCiclo,$S105+MOD(2-WEEKDAY($S105),7))+6),1,IF(ISNUMBER($I105),$I105,0))))</f>
        <v/>
      </c>
      <c r="AA105" s="62">
        <f>IF($V105="","",IF($V105="Sub",IF(AND(ISNUMBER($G105),$G105&lt;=IF($S105=MesCiclo,InicioCiclo,$S105+MOD(2-WEEKDAY($S105),7))+13),N($X105),0),IF(AND(ISNUMBER($G105),$G105&lt;=IF($S105=MesCiclo,InicioCiclo,$S105+MOD(2-WEEKDAY($S105),7))+13),1,IF(ISNUMBER($J105),$J105,$Z105))))</f>
        <v/>
      </c>
      <c r="AB105" s="62">
        <f>IF($V105="","",IF($V105="Sub",IF(AND(ISNUMBER($G105),$G105&lt;=IF($S105=MesCiclo,InicioCiclo,$S105+MOD(2-WEEKDAY($S105),7))+20),N($X105),0),IF(AND(ISNUMBER($G105),$G105&lt;=IF($S105=MesCiclo,InicioCiclo,$S105+MOD(2-WEEKDAY($S105),7))+20),1,IF(ISNUMBER($K105),$K105,$AA105))))</f>
        <v/>
      </c>
      <c r="AC105" s="62">
        <f>IF($V105="","",IF($V105="Sub",IF(AND(ISNUMBER($G105),$G105&lt;=IF($S105=MesCiclo,InicioCiclo,$S105+MOD(2-WEEKDAY($S105),7))+27),N($X105),0),IF(AND(ISNUMBER($G105),$G105&lt;=IF($S105=MesCiclo,InicioCiclo,$S105+MOD(2-WEEKDAY($S105),7))+27),1,IF(ISNUMBER($L105),$L105,$AB105))))</f>
        <v/>
      </c>
      <c r="AD105" s="62">
        <f>IF($V105&lt;&gt;"Sub","",IF(AND(ISNUMBER($G105),$G105&lt;=IF($S105=MesCiclo,InicioCiclo,$S105+MOD(2-WEEKDAY($S105),7))+6),N($X105),0))</f>
        <v/>
      </c>
      <c r="AE105" s="62">
        <f>IF($V105&lt;&gt;"Sub","",IF(AND(ISNUMBER($G105),$G105&lt;=IF($S105=MesCiclo,InicioCiclo,$S105+MOD(2-WEEKDAY($S105),7))+13),N($X105),0))</f>
        <v/>
      </c>
      <c r="AF105" s="62">
        <f>IF($V105&lt;&gt;"Sub","",IF(AND(ISNUMBER($G105),$G105&lt;=IF($S105=MesCiclo,InicioCiclo,$S105+MOD(2-WEEKDAY($S105),7))+20),N($X105),0))</f>
        <v/>
      </c>
      <c r="AG105" s="62">
        <f>IF($V105&lt;&gt;"Sub","",IF(AND(ISNUMBER($G105),$G105&lt;=IF($S105=MesCiclo,InicioCiclo,$S105+MOD(2-WEEKDAY($S105),7))+27),N($X105),0))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IF(N($W106)=0,"",IF(AND($S106=MesCiclo,1&gt;SemanaActual),"",MIN(1,SUMIFS($AD$5:$AD$1000,$U$5:$U$1000,ROW(),$V$5:$V$1000,"Sub"))))</f>
        <v/>
      </c>
      <c r="J106" s="60">
        <f>IF(N($W106)=0,"",IF(AND($S106=MesCiclo,2&gt;SemanaActual),"",MIN(1,SUMIFS($AE$5:$AE$1000,$U$5:$U$1000,ROW(),$V$5:$V$1000,"Sub"))))</f>
        <v/>
      </c>
      <c r="K106" s="60">
        <f>IF(N($W106)=0,"",IF(AND($S106=MesCiclo,3&gt;SemanaActual),"",MIN(1,SUMIFS($AF$5:$AF$1000,$U$5:$U$1000,ROW(),$V$5:$V$1000,"Sub"))))</f>
        <v/>
      </c>
      <c r="L106" s="60">
        <f>IF(N($W106)=0,"",IF(AND($S106=MesCiclo,4&gt;SemanaActual),"",MIN(1,SUMIFS($AG$5:$AG$1000,$U$5:$U$1000,ROW(),$V$5:$V$1000,"Sub"))))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","")&amp;IF($AR106="","Sin fecha de inicio"&amp;" · ","")&amp;IF($AS106="","Sin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","")&amp;IF(AND($V106="Sub",COUNT($I106:$L106)+SUMPRODUCT((LEN($I106:$L106)&gt;0)*NOT(ISNUMBER($I106:$L106)))&gt;0),"Subactividad: no use las semanas; ponga su % en Peso y su fecha de cumplimiento"&amp;"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IF($V106="","",IF($V106="Sub",IF(ISNUMBER($G106),N($X106),0),IF(ISNUMBER($G106),1,IFERROR(LOOKUP(2,1/($I106:$L106&lt;&gt;""),$I106:$L106),0))))</f>
        <v/>
      </c>
      <c r="Z106" s="62">
        <f>IF($V106="","",IF($V106="Sub",IF(AND(ISNUMBER($G106),$G106&lt;=IF($S106=MesCiclo,InicioCiclo,$S106+MOD(2-WEEKDAY($S106),7))+6),N($X106),0),IF(AND(ISNUMBER($G106),$G106&lt;=IF($S106=MesCiclo,InicioCiclo,$S106+MOD(2-WEEKDAY($S106),7))+6),1,IF(ISNUMBER($I106),$I106,0))))</f>
        <v/>
      </c>
      <c r="AA106" s="62">
        <f>IF($V106="","",IF($V106="Sub",IF(AND(ISNUMBER($G106),$G106&lt;=IF($S106=MesCiclo,InicioCiclo,$S106+MOD(2-WEEKDAY($S106),7))+13),N($X106),0),IF(AND(ISNUMBER($G106),$G106&lt;=IF($S106=MesCiclo,InicioCiclo,$S106+MOD(2-WEEKDAY($S106),7))+13),1,IF(ISNUMBER($J106),$J106,$Z106))))</f>
        <v/>
      </c>
      <c r="AB106" s="62">
        <f>IF($V106="","",IF($V106="Sub",IF(AND(ISNUMBER($G106),$G106&lt;=IF($S106=MesCiclo,InicioCiclo,$S106+MOD(2-WEEKDAY($S106),7))+20),N($X106),0),IF(AND(ISNUMBER($G106),$G106&lt;=IF($S106=MesCiclo,InicioCiclo,$S106+MOD(2-WEEKDAY($S106),7))+20),1,IF(ISNUMBER($K106),$K106,$AA106))))</f>
        <v/>
      </c>
      <c r="AC106" s="62">
        <f>IF($V106="","",IF($V106="Sub",IF(AND(ISNUMBER($G106),$G106&lt;=IF($S106=MesCiclo,InicioCiclo,$S106+MOD(2-WEEKDAY($S106),7))+27),N($X106),0),IF(AND(ISNUMBER($G106),$G106&lt;=IF($S106=MesCiclo,InicioCiclo,$S106+MOD(2-WEEKDAY($S106),7))+27),1,IF(ISNUMBER($L106),$L106,$AB106))))</f>
        <v/>
      </c>
      <c r="AD106" s="62">
        <f>IF($V106&lt;&gt;"Sub","",IF(AND(ISNUMBER($G106),$G106&lt;=IF($S106=MesCiclo,InicioCiclo,$S106+MOD(2-WEEKDAY($S106),7))+6),N($X106),0))</f>
        <v/>
      </c>
      <c r="AE106" s="62">
        <f>IF($V106&lt;&gt;"Sub","",IF(AND(ISNUMBER($G106),$G106&lt;=IF($S106=MesCiclo,InicioCiclo,$S106+MOD(2-WEEKDAY($S106),7))+13),N($X106),0))</f>
        <v/>
      </c>
      <c r="AF106" s="62">
        <f>IF($V106&lt;&gt;"Sub","",IF(AND(ISNUMBER($G106),$G106&lt;=IF($S106=MesCiclo,InicioCiclo,$S106+MOD(2-WEEKDAY($S106),7))+20),N($X106),0))</f>
        <v/>
      </c>
      <c r="AG106" s="62">
        <f>IF($V106&lt;&gt;"Sub","",IF(AND(ISNUMBER($G106),$G106&lt;=IF($S106=MesCiclo,InicioCiclo,$S106+MOD(2-WEEKDAY($S106),7))+27),N($X106),0))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IF(N($W107)=0,"",IF(AND($S107=MesCiclo,1&gt;SemanaActual),"",MIN(1,SUMIFS($AD$5:$AD$1000,$U$5:$U$1000,ROW(),$V$5:$V$1000,"Sub"))))</f>
        <v/>
      </c>
      <c r="J107" s="60">
        <f>IF(N($W107)=0,"",IF(AND($S107=MesCiclo,2&gt;SemanaActual),"",MIN(1,SUMIFS($AE$5:$AE$1000,$U$5:$U$1000,ROW(),$V$5:$V$1000,"Sub"))))</f>
        <v/>
      </c>
      <c r="K107" s="60">
        <f>IF(N($W107)=0,"",IF(AND($S107=MesCiclo,3&gt;SemanaActual),"",MIN(1,SUMIFS($AF$5:$AF$1000,$U$5:$U$1000,ROW(),$V$5:$V$1000,"Sub"))))</f>
        <v/>
      </c>
      <c r="L107" s="60">
        <f>IF(N($W107)=0,"",IF(AND($S107=MesCiclo,4&gt;SemanaActual),"",MIN(1,SUMIFS($AG$5:$AG$1000,$U$5:$U$1000,ROW(),$V$5:$V$1000,"Sub"))))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","")&amp;IF($AR107="","Sin fecha de inicio"&amp;" · ","")&amp;IF($AS107="","Sin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","")&amp;IF(AND($V107="Sub",COUNT($I107:$L107)+SUMPRODUCT((LEN($I107:$L107)&gt;0)*NOT(ISNUMBER($I107:$L107)))&gt;0),"Subactividad: no use las semanas; ponga su % en Peso y su fecha de cumplimiento"&amp;"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IF($V107="","",IF($V107="Sub",IF(ISNUMBER($G107),N($X107),0),IF(ISNUMBER($G107),1,IFERROR(LOOKUP(2,1/($I107:$L107&lt;&gt;""),$I107:$L107),0))))</f>
        <v/>
      </c>
      <c r="Z107" s="62">
        <f>IF($V107="","",IF($V107="Sub",IF(AND(ISNUMBER($G107),$G107&lt;=IF($S107=MesCiclo,InicioCiclo,$S107+MOD(2-WEEKDAY($S107),7))+6),N($X107),0),IF(AND(ISNUMBER($G107),$G107&lt;=IF($S107=MesCiclo,InicioCiclo,$S107+MOD(2-WEEKDAY($S107),7))+6),1,IF(ISNUMBER($I107),$I107,0))))</f>
        <v/>
      </c>
      <c r="AA107" s="62">
        <f>IF($V107="","",IF($V107="Sub",IF(AND(ISNUMBER($G107),$G107&lt;=IF($S107=MesCiclo,InicioCiclo,$S107+MOD(2-WEEKDAY($S107),7))+13),N($X107),0),IF(AND(ISNUMBER($G107),$G107&lt;=IF($S107=MesCiclo,InicioCiclo,$S107+MOD(2-WEEKDAY($S107),7))+13),1,IF(ISNUMBER($J107),$J107,$Z107))))</f>
        <v/>
      </c>
      <c r="AB107" s="62">
        <f>IF($V107="","",IF($V107="Sub",IF(AND(ISNUMBER($G107),$G107&lt;=IF($S107=MesCiclo,InicioCiclo,$S107+MOD(2-WEEKDAY($S107),7))+20),N($X107),0),IF(AND(ISNUMBER($G107),$G107&lt;=IF($S107=MesCiclo,InicioCiclo,$S107+MOD(2-WEEKDAY($S107),7))+20),1,IF(ISNUMBER($K107),$K107,$AA107))))</f>
        <v/>
      </c>
      <c r="AC107" s="62">
        <f>IF($V107="","",IF($V107="Sub",IF(AND(ISNUMBER($G107),$G107&lt;=IF($S107=MesCiclo,InicioCiclo,$S107+MOD(2-WEEKDAY($S107),7))+27),N($X107),0),IF(AND(ISNUMBER($G107),$G107&lt;=IF($S107=MesCiclo,InicioCiclo,$S107+MOD(2-WEEKDAY($S107),7))+27),1,IF(ISNUMBER($L107),$L107,$AB107))))</f>
        <v/>
      </c>
      <c r="AD107" s="62">
        <f>IF($V107&lt;&gt;"Sub","",IF(AND(ISNUMBER($G107),$G107&lt;=IF($S107=MesCiclo,InicioCiclo,$S107+MOD(2-WEEKDAY($S107),7))+6),N($X107),0))</f>
        <v/>
      </c>
      <c r="AE107" s="62">
        <f>IF($V107&lt;&gt;"Sub","",IF(AND(ISNUMBER($G107),$G107&lt;=IF($S107=MesCiclo,InicioCiclo,$S107+MOD(2-WEEKDAY($S107),7))+13),N($X107),0))</f>
        <v/>
      </c>
      <c r="AF107" s="62">
        <f>IF($V107&lt;&gt;"Sub","",IF(AND(ISNUMBER($G107),$G107&lt;=IF($S107=MesCiclo,InicioCiclo,$S107+MOD(2-WEEKDAY($S107),7))+20),N($X107),0))</f>
        <v/>
      </c>
      <c r="AG107" s="62">
        <f>IF($V107&lt;&gt;"Sub","",IF(AND(ISNUMBER($G107),$G107&lt;=IF($S107=MesCiclo,InicioCiclo,$S107+MOD(2-WEEKDAY($S107),7))+27),N($X107),0))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IF(N($W108)=0,"",IF(AND($S108=MesCiclo,1&gt;SemanaActual),"",MIN(1,SUMIFS($AD$5:$AD$1000,$U$5:$U$1000,ROW(),$V$5:$V$1000,"Sub"))))</f>
        <v/>
      </c>
      <c r="J108" s="60">
        <f>IF(N($W108)=0,"",IF(AND($S108=MesCiclo,2&gt;SemanaActual),"",MIN(1,SUMIFS($AE$5:$AE$1000,$U$5:$U$1000,ROW(),$V$5:$V$1000,"Sub"))))</f>
        <v/>
      </c>
      <c r="K108" s="60">
        <f>IF(N($W108)=0,"",IF(AND($S108=MesCiclo,3&gt;SemanaActual),"",MIN(1,SUMIFS($AF$5:$AF$1000,$U$5:$U$1000,ROW(),$V$5:$V$1000,"Sub"))))</f>
        <v/>
      </c>
      <c r="L108" s="60">
        <f>IF(N($W108)=0,"",IF(AND($S108=MesCiclo,4&gt;SemanaActual),"",MIN(1,SUMIFS($AG$5:$AG$1000,$U$5:$U$1000,ROW(),$V$5:$V$1000,"Sub"))))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","")&amp;IF($AR108="","Sin fecha de inicio"&amp;" · ","")&amp;IF($AS108="","Sin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","")&amp;IF(AND($V108="Sub",COUNT($I108:$L108)+SUMPRODUCT((LEN($I108:$L108)&gt;0)*NOT(ISNUMBER($I108:$L108)))&gt;0),"Subactividad: no use las semanas; ponga su % en Peso y su fecha de cumplimiento"&amp;"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IF($V108="","",IF($V108="Sub",IF(ISNUMBER($G108),N($X108),0),IF(ISNUMBER($G108),1,IFERROR(LOOKUP(2,1/($I108:$L108&lt;&gt;""),$I108:$L108),0))))</f>
        <v/>
      </c>
      <c r="Z108" s="62">
        <f>IF($V108="","",IF($V108="Sub",IF(AND(ISNUMBER($G108),$G108&lt;=IF($S108=MesCiclo,InicioCiclo,$S108+MOD(2-WEEKDAY($S108),7))+6),N($X108),0),IF(AND(ISNUMBER($G108),$G108&lt;=IF($S108=MesCiclo,InicioCiclo,$S108+MOD(2-WEEKDAY($S108),7))+6),1,IF(ISNUMBER($I108),$I108,0))))</f>
        <v/>
      </c>
      <c r="AA108" s="62">
        <f>IF($V108="","",IF($V108="Sub",IF(AND(ISNUMBER($G108),$G108&lt;=IF($S108=MesCiclo,InicioCiclo,$S108+MOD(2-WEEKDAY($S108),7))+13),N($X108),0),IF(AND(ISNUMBER($G108),$G108&lt;=IF($S108=MesCiclo,InicioCiclo,$S108+MOD(2-WEEKDAY($S108),7))+13),1,IF(ISNUMBER($J108),$J108,$Z108))))</f>
        <v/>
      </c>
      <c r="AB108" s="62">
        <f>IF($V108="","",IF($V108="Sub",IF(AND(ISNUMBER($G108),$G108&lt;=IF($S108=MesCiclo,InicioCiclo,$S108+MOD(2-WEEKDAY($S108),7))+20),N($X108),0),IF(AND(ISNUMBER($G108),$G108&lt;=IF($S108=MesCiclo,InicioCiclo,$S108+MOD(2-WEEKDAY($S108),7))+20),1,IF(ISNUMBER($K108),$K108,$AA108))))</f>
        <v/>
      </c>
      <c r="AC108" s="62">
        <f>IF($V108="","",IF($V108="Sub",IF(AND(ISNUMBER($G108),$G108&lt;=IF($S108=MesCiclo,InicioCiclo,$S108+MOD(2-WEEKDAY($S108),7))+27),N($X108),0),IF(AND(ISNUMBER($G108),$G108&lt;=IF($S108=MesCiclo,InicioCiclo,$S108+MOD(2-WEEKDAY($S108),7))+27),1,IF(ISNUMBER($L108),$L108,$AB108))))</f>
        <v/>
      </c>
      <c r="AD108" s="62">
        <f>IF($V108&lt;&gt;"Sub","",IF(AND(ISNUMBER($G108),$G108&lt;=IF($S108=MesCiclo,InicioCiclo,$S108+MOD(2-WEEKDAY($S108),7))+6),N($X108),0))</f>
        <v/>
      </c>
      <c r="AE108" s="62">
        <f>IF($V108&lt;&gt;"Sub","",IF(AND(ISNUMBER($G108),$G108&lt;=IF($S108=MesCiclo,InicioCiclo,$S108+MOD(2-WEEKDAY($S108),7))+13),N($X108),0))</f>
        <v/>
      </c>
      <c r="AF108" s="62">
        <f>IF($V108&lt;&gt;"Sub","",IF(AND(ISNUMBER($G108),$G108&lt;=IF($S108=MesCiclo,InicioCiclo,$S108+MOD(2-WEEKDAY($S108),7))+20),N($X108),0))</f>
        <v/>
      </c>
      <c r="AG108" s="62">
        <f>IF($V108&lt;&gt;"Sub","",IF(AND(ISNUMBER($G108),$G108&lt;=IF($S108=MesCiclo,InicioCiclo,$S108+MOD(2-WEEKDAY($S108),7))+27),N($X108),0))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IF(N($W109)=0,"",IF(AND($S109=MesCiclo,1&gt;SemanaActual),"",MIN(1,SUMIFS($AD$5:$AD$1000,$U$5:$U$1000,ROW(),$V$5:$V$1000,"Sub"))))</f>
        <v/>
      </c>
      <c r="J109" s="60">
        <f>IF(N($W109)=0,"",IF(AND($S109=MesCiclo,2&gt;SemanaActual),"",MIN(1,SUMIFS($AE$5:$AE$1000,$U$5:$U$1000,ROW(),$V$5:$V$1000,"Sub"))))</f>
        <v/>
      </c>
      <c r="K109" s="60">
        <f>IF(N($W109)=0,"",IF(AND($S109=MesCiclo,3&gt;SemanaActual),"",MIN(1,SUMIFS($AF$5:$AF$1000,$U$5:$U$1000,ROW(),$V$5:$V$1000,"Sub"))))</f>
        <v/>
      </c>
      <c r="L109" s="60">
        <f>IF(N($W109)=0,"",IF(AND($S109=MesCiclo,4&gt;SemanaActual),"",MIN(1,SUMIFS($AG$5:$AG$1000,$U$5:$U$1000,ROW(),$V$5:$V$1000,"Sub"))))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","")&amp;IF($AR109="","Sin fecha de inicio"&amp;" · ","")&amp;IF($AS109="","Sin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","")&amp;IF(AND($V109="Sub",COUNT($I109:$L109)+SUMPRODUCT((LEN($I109:$L109)&gt;0)*NOT(ISNUMBER($I109:$L109)))&gt;0),"Subactividad: no use las semanas; ponga su % en Peso y su fecha de cumplimiento"&amp;"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IF($V109="","",IF($V109="Sub",IF(ISNUMBER($G109),N($X109),0),IF(ISNUMBER($G109),1,IFERROR(LOOKUP(2,1/($I109:$L109&lt;&gt;""),$I109:$L109),0))))</f>
        <v/>
      </c>
      <c r="Z109" s="62">
        <f>IF($V109="","",IF($V109="Sub",IF(AND(ISNUMBER($G109),$G109&lt;=IF($S109=MesCiclo,InicioCiclo,$S109+MOD(2-WEEKDAY($S109),7))+6),N($X109),0),IF(AND(ISNUMBER($G109),$G109&lt;=IF($S109=MesCiclo,InicioCiclo,$S109+MOD(2-WEEKDAY($S109),7))+6),1,IF(ISNUMBER($I109),$I109,0))))</f>
        <v/>
      </c>
      <c r="AA109" s="62">
        <f>IF($V109="","",IF($V109="Sub",IF(AND(ISNUMBER($G109),$G109&lt;=IF($S109=MesCiclo,InicioCiclo,$S109+MOD(2-WEEKDAY($S109),7))+13),N($X109),0),IF(AND(ISNUMBER($G109),$G109&lt;=IF($S109=MesCiclo,InicioCiclo,$S109+MOD(2-WEEKDAY($S109),7))+13),1,IF(ISNUMBER($J109),$J109,$Z109))))</f>
        <v/>
      </c>
      <c r="AB109" s="62">
        <f>IF($V109="","",IF($V109="Sub",IF(AND(ISNUMBER($G109),$G109&lt;=IF($S109=MesCiclo,InicioCiclo,$S109+MOD(2-WEEKDAY($S109),7))+20),N($X109),0),IF(AND(ISNUMBER($G109),$G109&lt;=IF($S109=MesCiclo,InicioCiclo,$S109+MOD(2-WEEKDAY($S109),7))+20),1,IF(ISNUMBER($K109),$K109,$AA109))))</f>
        <v/>
      </c>
      <c r="AC109" s="62">
        <f>IF($V109="","",IF($V109="Sub",IF(AND(ISNUMBER($G109),$G109&lt;=IF($S109=MesCiclo,InicioCiclo,$S109+MOD(2-WEEKDAY($S109),7))+27),N($X109),0),IF(AND(ISNUMBER($G109),$G109&lt;=IF($S109=MesCiclo,InicioCiclo,$S109+MOD(2-WEEKDAY($S109),7))+27),1,IF(ISNUMBER($L109),$L109,$AB109))))</f>
        <v/>
      </c>
      <c r="AD109" s="62">
        <f>IF($V109&lt;&gt;"Sub","",IF(AND(ISNUMBER($G109),$G109&lt;=IF($S109=MesCiclo,InicioCiclo,$S109+MOD(2-WEEKDAY($S109),7))+6),N($X109),0))</f>
        <v/>
      </c>
      <c r="AE109" s="62">
        <f>IF($V109&lt;&gt;"Sub","",IF(AND(ISNUMBER($G109),$G109&lt;=IF($S109=MesCiclo,InicioCiclo,$S109+MOD(2-WEEKDAY($S109),7))+13),N($X109),0))</f>
        <v/>
      </c>
      <c r="AF109" s="62">
        <f>IF($V109&lt;&gt;"Sub","",IF(AND(ISNUMBER($G109),$G109&lt;=IF($S109=MesCiclo,InicioCiclo,$S109+MOD(2-WEEKDAY($S109),7))+20),N($X109),0))</f>
        <v/>
      </c>
      <c r="AG109" s="62">
        <f>IF($V109&lt;&gt;"Sub","",IF(AND(ISNUMBER($G109),$G109&lt;=IF($S109=MesCiclo,InicioCiclo,$S109+MOD(2-WEEKDAY($S109),7))+27),N($X109),0))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IF(N($W110)=0,"",IF(AND($S110=MesCiclo,1&gt;SemanaActual),"",MIN(1,SUMIFS($AD$5:$AD$1000,$U$5:$U$1000,ROW(),$V$5:$V$1000,"Sub"))))</f>
        <v/>
      </c>
      <c r="J110" s="60">
        <f>IF(N($W110)=0,"",IF(AND($S110=MesCiclo,2&gt;SemanaActual),"",MIN(1,SUMIFS($AE$5:$AE$1000,$U$5:$U$1000,ROW(),$V$5:$V$1000,"Sub"))))</f>
        <v/>
      </c>
      <c r="K110" s="60">
        <f>IF(N($W110)=0,"",IF(AND($S110=MesCiclo,3&gt;SemanaActual),"",MIN(1,SUMIFS($AF$5:$AF$1000,$U$5:$U$1000,ROW(),$V$5:$V$1000,"Sub"))))</f>
        <v/>
      </c>
      <c r="L110" s="60">
        <f>IF(N($W110)=0,"",IF(AND($S110=MesCiclo,4&gt;SemanaActual),"",MIN(1,SUMIFS($AG$5:$AG$1000,$U$5:$U$1000,ROW(),$V$5:$V$1000,"Sub"))))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","")&amp;IF($AR110="","Sin fecha de inicio"&amp;" · ","")&amp;IF($AS110="","Sin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","")&amp;IF(AND($V110="Sub",COUNT($I110:$L110)+SUMPRODUCT((LEN($I110:$L110)&gt;0)*NOT(ISNUMBER($I110:$L110)))&gt;0),"Subactividad: no use las semanas; ponga su % en Peso y su fecha de cumplimiento"&amp;"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IF($V110="","",IF($V110="Sub",IF(ISNUMBER($G110),N($X110),0),IF(ISNUMBER($G110),1,IFERROR(LOOKUP(2,1/($I110:$L110&lt;&gt;""),$I110:$L110),0))))</f>
        <v/>
      </c>
      <c r="Z110" s="62">
        <f>IF($V110="","",IF($V110="Sub",IF(AND(ISNUMBER($G110),$G110&lt;=IF($S110=MesCiclo,InicioCiclo,$S110+MOD(2-WEEKDAY($S110),7))+6),N($X110),0),IF(AND(ISNUMBER($G110),$G110&lt;=IF($S110=MesCiclo,InicioCiclo,$S110+MOD(2-WEEKDAY($S110),7))+6),1,IF(ISNUMBER($I110),$I110,0))))</f>
        <v/>
      </c>
      <c r="AA110" s="62">
        <f>IF($V110="","",IF($V110="Sub",IF(AND(ISNUMBER($G110),$G110&lt;=IF($S110=MesCiclo,InicioCiclo,$S110+MOD(2-WEEKDAY($S110),7))+13),N($X110),0),IF(AND(ISNUMBER($G110),$G110&lt;=IF($S110=MesCiclo,InicioCiclo,$S110+MOD(2-WEEKDAY($S110),7))+13),1,IF(ISNUMBER($J110),$J110,$Z110))))</f>
        <v/>
      </c>
      <c r="AB110" s="62">
        <f>IF($V110="","",IF($V110="Sub",IF(AND(ISNUMBER($G110),$G110&lt;=IF($S110=MesCiclo,InicioCiclo,$S110+MOD(2-WEEKDAY($S110),7))+20),N($X110),0),IF(AND(ISNUMBER($G110),$G110&lt;=IF($S110=MesCiclo,InicioCiclo,$S110+MOD(2-WEEKDAY($S110),7))+20),1,IF(ISNUMBER($K110),$K110,$AA110))))</f>
        <v/>
      </c>
      <c r="AC110" s="62">
        <f>IF($V110="","",IF($V110="Sub",IF(AND(ISNUMBER($G110),$G110&lt;=IF($S110=MesCiclo,InicioCiclo,$S110+MOD(2-WEEKDAY($S110),7))+27),N($X110),0),IF(AND(ISNUMBER($G110),$G110&lt;=IF($S110=MesCiclo,InicioCiclo,$S110+MOD(2-WEEKDAY($S110),7))+27),1,IF(ISNUMBER($L110),$L110,$AB110))))</f>
        <v/>
      </c>
      <c r="AD110" s="62">
        <f>IF($V110&lt;&gt;"Sub","",IF(AND(ISNUMBER($G110),$G110&lt;=IF($S110=MesCiclo,InicioCiclo,$S110+MOD(2-WEEKDAY($S110),7))+6),N($X110),0))</f>
        <v/>
      </c>
      <c r="AE110" s="62">
        <f>IF($V110&lt;&gt;"Sub","",IF(AND(ISNUMBER($G110),$G110&lt;=IF($S110=MesCiclo,InicioCiclo,$S110+MOD(2-WEEKDAY($S110),7))+13),N($X110),0))</f>
        <v/>
      </c>
      <c r="AF110" s="62">
        <f>IF($V110&lt;&gt;"Sub","",IF(AND(ISNUMBER($G110),$G110&lt;=IF($S110=MesCiclo,InicioCiclo,$S110+MOD(2-WEEKDAY($S110),7))+20),N($X110),0))</f>
        <v/>
      </c>
      <c r="AG110" s="62">
        <f>IF($V110&lt;&gt;"Sub","",IF(AND(ISNUMBER($G110),$G110&lt;=IF($S110=MesCiclo,InicioCiclo,$S110+MOD(2-WEEKDAY($S110),7))+27),N($X110),0))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IF(N($W111)=0,"",IF(AND($S111=MesCiclo,1&gt;SemanaActual),"",MIN(1,SUMIFS($AD$5:$AD$1000,$U$5:$U$1000,ROW(),$V$5:$V$1000,"Sub"))))</f>
        <v/>
      </c>
      <c r="J111" s="60">
        <f>IF(N($W111)=0,"",IF(AND($S111=MesCiclo,2&gt;SemanaActual),"",MIN(1,SUMIFS($AE$5:$AE$1000,$U$5:$U$1000,ROW(),$V$5:$V$1000,"Sub"))))</f>
        <v/>
      </c>
      <c r="K111" s="60">
        <f>IF(N($W111)=0,"",IF(AND($S111=MesCiclo,3&gt;SemanaActual),"",MIN(1,SUMIFS($AF$5:$AF$1000,$U$5:$U$1000,ROW(),$V$5:$V$1000,"Sub"))))</f>
        <v/>
      </c>
      <c r="L111" s="60">
        <f>IF(N($W111)=0,"",IF(AND($S111=MesCiclo,4&gt;SemanaActual),"",MIN(1,SUMIFS($AG$5:$AG$1000,$U$5:$U$1000,ROW(),$V$5:$V$1000,"Sub"))))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","")&amp;IF($AR111="","Sin fecha de inicio"&amp;" · ","")&amp;IF($AS111="","Sin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","")&amp;IF(AND($V111="Sub",COUNT($I111:$L111)+SUMPRODUCT((LEN($I111:$L111)&gt;0)*NOT(ISNUMBER($I111:$L111)))&gt;0),"Subactividad: no use las semanas; ponga su % en Peso y su fecha de cumplimiento"&amp;"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IF($V111="","",IF($V111="Sub",IF(ISNUMBER($G111),N($X111),0),IF(ISNUMBER($G111),1,IFERROR(LOOKUP(2,1/($I111:$L111&lt;&gt;""),$I111:$L111),0))))</f>
        <v/>
      </c>
      <c r="Z111" s="62">
        <f>IF($V111="","",IF($V111="Sub",IF(AND(ISNUMBER($G111),$G111&lt;=IF($S111=MesCiclo,InicioCiclo,$S111+MOD(2-WEEKDAY($S111),7))+6),N($X111),0),IF(AND(ISNUMBER($G111),$G111&lt;=IF($S111=MesCiclo,InicioCiclo,$S111+MOD(2-WEEKDAY($S111),7))+6),1,IF(ISNUMBER($I111),$I111,0))))</f>
        <v/>
      </c>
      <c r="AA111" s="62">
        <f>IF($V111="","",IF($V111="Sub",IF(AND(ISNUMBER($G111),$G111&lt;=IF($S111=MesCiclo,InicioCiclo,$S111+MOD(2-WEEKDAY($S111),7))+13),N($X111),0),IF(AND(ISNUMBER($G111),$G111&lt;=IF($S111=MesCiclo,InicioCiclo,$S111+MOD(2-WEEKDAY($S111),7))+13),1,IF(ISNUMBER($J111),$J111,$Z111))))</f>
        <v/>
      </c>
      <c r="AB111" s="62">
        <f>IF($V111="","",IF($V111="Sub",IF(AND(ISNUMBER($G111),$G111&lt;=IF($S111=MesCiclo,InicioCiclo,$S111+MOD(2-WEEKDAY($S111),7))+20),N($X111),0),IF(AND(ISNUMBER($G111),$G111&lt;=IF($S111=MesCiclo,InicioCiclo,$S111+MOD(2-WEEKDAY($S111),7))+20),1,IF(ISNUMBER($K111),$K111,$AA111))))</f>
        <v/>
      </c>
      <c r="AC111" s="62">
        <f>IF($V111="","",IF($V111="Sub",IF(AND(ISNUMBER($G111),$G111&lt;=IF($S111=MesCiclo,InicioCiclo,$S111+MOD(2-WEEKDAY($S111),7))+27),N($X111),0),IF(AND(ISNUMBER($G111),$G111&lt;=IF($S111=MesCiclo,InicioCiclo,$S111+MOD(2-WEEKDAY($S111),7))+27),1,IF(ISNUMBER($L111),$L111,$AB111))))</f>
        <v/>
      </c>
      <c r="AD111" s="62">
        <f>IF($V111&lt;&gt;"Sub","",IF(AND(ISNUMBER($G111),$G111&lt;=IF($S111=MesCiclo,InicioCiclo,$S111+MOD(2-WEEKDAY($S111),7))+6),N($X111),0))</f>
        <v/>
      </c>
      <c r="AE111" s="62">
        <f>IF($V111&lt;&gt;"Sub","",IF(AND(ISNUMBER($G111),$G111&lt;=IF($S111=MesCiclo,InicioCiclo,$S111+MOD(2-WEEKDAY($S111),7))+13),N($X111),0))</f>
        <v/>
      </c>
      <c r="AF111" s="62">
        <f>IF($V111&lt;&gt;"Sub","",IF(AND(ISNUMBER($G111),$G111&lt;=IF($S111=MesCiclo,InicioCiclo,$S111+MOD(2-WEEKDAY($S111),7))+20),N($X111),0))</f>
        <v/>
      </c>
      <c r="AG111" s="62">
        <f>IF($V111&lt;&gt;"Sub","",IF(AND(ISNUMBER($G111),$G111&lt;=IF($S111=MesCiclo,InicioCiclo,$S111+MOD(2-WEEKDAY($S111),7))+27),N($X111),0))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IF(N($W112)=0,"",IF(AND($S112=MesCiclo,1&gt;SemanaActual),"",MIN(1,SUMIFS($AD$5:$AD$1000,$U$5:$U$1000,ROW(),$V$5:$V$1000,"Sub"))))</f>
        <v/>
      </c>
      <c r="J112" s="60">
        <f>IF(N($W112)=0,"",IF(AND($S112=MesCiclo,2&gt;SemanaActual),"",MIN(1,SUMIFS($AE$5:$AE$1000,$U$5:$U$1000,ROW(),$V$5:$V$1000,"Sub"))))</f>
        <v/>
      </c>
      <c r="K112" s="60">
        <f>IF(N($W112)=0,"",IF(AND($S112=MesCiclo,3&gt;SemanaActual),"",MIN(1,SUMIFS($AF$5:$AF$1000,$U$5:$U$1000,ROW(),$V$5:$V$1000,"Sub"))))</f>
        <v/>
      </c>
      <c r="L112" s="60">
        <f>IF(N($W112)=0,"",IF(AND($S112=MesCiclo,4&gt;SemanaActual),"",MIN(1,SUMIFS($AG$5:$AG$1000,$U$5:$U$1000,ROW(),$V$5:$V$1000,"Sub"))))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","")&amp;IF($AR112="","Sin fecha de inicio"&amp;" · ","")&amp;IF($AS112="","Sin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","")&amp;IF(AND($V112="Sub",COUNT($I112:$L112)+SUMPRODUCT((LEN($I112:$L112)&gt;0)*NOT(ISNUMBER($I112:$L112)))&gt;0),"Subactividad: no use las semanas; ponga su % en Peso y su fecha de cumplimiento"&amp;"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IF($V112="","",IF($V112="Sub",IF(ISNUMBER($G112),N($X112),0),IF(ISNUMBER($G112),1,IFERROR(LOOKUP(2,1/($I112:$L112&lt;&gt;""),$I112:$L112),0))))</f>
        <v/>
      </c>
      <c r="Z112" s="62">
        <f>IF($V112="","",IF($V112="Sub",IF(AND(ISNUMBER($G112),$G112&lt;=IF($S112=MesCiclo,InicioCiclo,$S112+MOD(2-WEEKDAY($S112),7))+6),N($X112),0),IF(AND(ISNUMBER($G112),$G112&lt;=IF($S112=MesCiclo,InicioCiclo,$S112+MOD(2-WEEKDAY($S112),7))+6),1,IF(ISNUMBER($I112),$I112,0))))</f>
        <v/>
      </c>
      <c r="AA112" s="62">
        <f>IF($V112="","",IF($V112="Sub",IF(AND(ISNUMBER($G112),$G112&lt;=IF($S112=MesCiclo,InicioCiclo,$S112+MOD(2-WEEKDAY($S112),7))+13),N($X112),0),IF(AND(ISNUMBER($G112),$G112&lt;=IF($S112=MesCiclo,InicioCiclo,$S112+MOD(2-WEEKDAY($S112),7))+13),1,IF(ISNUMBER($J112),$J112,$Z112))))</f>
        <v/>
      </c>
      <c r="AB112" s="62">
        <f>IF($V112="","",IF($V112="Sub",IF(AND(ISNUMBER($G112),$G112&lt;=IF($S112=MesCiclo,InicioCiclo,$S112+MOD(2-WEEKDAY($S112),7))+20),N($X112),0),IF(AND(ISNUMBER($G112),$G112&lt;=IF($S112=MesCiclo,InicioCiclo,$S112+MOD(2-WEEKDAY($S112),7))+20),1,IF(ISNUMBER($K112),$K112,$AA112))))</f>
        <v/>
      </c>
      <c r="AC112" s="62">
        <f>IF($V112="","",IF($V112="Sub",IF(AND(ISNUMBER($G112),$G112&lt;=IF($S112=MesCiclo,InicioCiclo,$S112+MOD(2-WEEKDAY($S112),7))+27),N($X112),0),IF(AND(ISNUMBER($G112),$G112&lt;=IF($S112=MesCiclo,InicioCiclo,$S112+MOD(2-WEEKDAY($S112),7))+27),1,IF(ISNUMBER($L112),$L112,$AB112))))</f>
        <v/>
      </c>
      <c r="AD112" s="62">
        <f>IF($V112&lt;&gt;"Sub","",IF(AND(ISNUMBER($G112),$G112&lt;=IF($S112=MesCiclo,InicioCiclo,$S112+MOD(2-WEEKDAY($S112),7))+6),N($X112),0))</f>
        <v/>
      </c>
      <c r="AE112" s="62">
        <f>IF($V112&lt;&gt;"Sub","",IF(AND(ISNUMBER($G112),$G112&lt;=IF($S112=MesCiclo,InicioCiclo,$S112+MOD(2-WEEKDAY($S112),7))+13),N($X112),0))</f>
        <v/>
      </c>
      <c r="AF112" s="62">
        <f>IF($V112&lt;&gt;"Sub","",IF(AND(ISNUMBER($G112),$G112&lt;=IF($S112=MesCiclo,InicioCiclo,$S112+MOD(2-WEEKDAY($S112),7))+20),N($X112),0))</f>
        <v/>
      </c>
      <c r="AG112" s="62">
        <f>IF($V112&lt;&gt;"Sub","",IF(AND(ISNUMBER($G112),$G112&lt;=IF($S112=MesCiclo,InicioCiclo,$S112+MOD(2-WEEKDAY($S112),7))+27),N($X112),0))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IF(N($W113)=0,"",IF(AND($S113=MesCiclo,1&gt;SemanaActual),"",MIN(1,SUMIFS($AD$5:$AD$1000,$U$5:$U$1000,ROW(),$V$5:$V$1000,"Sub"))))</f>
        <v/>
      </c>
      <c r="J113" s="60">
        <f>IF(N($W113)=0,"",IF(AND($S113=MesCiclo,2&gt;SemanaActual),"",MIN(1,SUMIFS($AE$5:$AE$1000,$U$5:$U$1000,ROW(),$V$5:$V$1000,"Sub"))))</f>
        <v/>
      </c>
      <c r="K113" s="60">
        <f>IF(N($W113)=0,"",IF(AND($S113=MesCiclo,3&gt;SemanaActual),"",MIN(1,SUMIFS($AF$5:$AF$1000,$U$5:$U$1000,ROW(),$V$5:$V$1000,"Sub"))))</f>
        <v/>
      </c>
      <c r="L113" s="60">
        <f>IF(N($W113)=0,"",IF(AND($S113=MesCiclo,4&gt;SemanaActual),"",MIN(1,SUMIFS($AG$5:$AG$1000,$U$5:$U$1000,ROW(),$V$5:$V$1000,"Sub"))))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","")&amp;IF($AR113="","Sin fecha de inicio"&amp;" · ","")&amp;IF($AS113="","Sin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","")&amp;IF(AND($V113="Sub",COUNT($I113:$L113)+SUMPRODUCT((LEN($I113:$L113)&gt;0)*NOT(ISNUMBER($I113:$L113)))&gt;0),"Subactividad: no use las semanas; ponga su % en Peso y su fecha de cumplimiento"&amp;"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IF($V113="","",IF($V113="Sub",IF(ISNUMBER($G113),N($X113),0),IF(ISNUMBER($G113),1,IFERROR(LOOKUP(2,1/($I113:$L113&lt;&gt;""),$I113:$L113),0))))</f>
        <v/>
      </c>
      <c r="Z113" s="62">
        <f>IF($V113="","",IF($V113="Sub",IF(AND(ISNUMBER($G113),$G113&lt;=IF($S113=MesCiclo,InicioCiclo,$S113+MOD(2-WEEKDAY($S113),7))+6),N($X113),0),IF(AND(ISNUMBER($G113),$G113&lt;=IF($S113=MesCiclo,InicioCiclo,$S113+MOD(2-WEEKDAY($S113),7))+6),1,IF(ISNUMBER($I113),$I113,0))))</f>
        <v/>
      </c>
      <c r="AA113" s="62">
        <f>IF($V113="","",IF($V113="Sub",IF(AND(ISNUMBER($G113),$G113&lt;=IF($S113=MesCiclo,InicioCiclo,$S113+MOD(2-WEEKDAY($S113),7))+13),N($X113),0),IF(AND(ISNUMBER($G113),$G113&lt;=IF($S113=MesCiclo,InicioCiclo,$S113+MOD(2-WEEKDAY($S113),7))+13),1,IF(ISNUMBER($J113),$J113,$Z113))))</f>
        <v/>
      </c>
      <c r="AB113" s="62">
        <f>IF($V113="","",IF($V113="Sub",IF(AND(ISNUMBER($G113),$G113&lt;=IF($S113=MesCiclo,InicioCiclo,$S113+MOD(2-WEEKDAY($S113),7))+20),N($X113),0),IF(AND(ISNUMBER($G113),$G113&lt;=IF($S113=MesCiclo,InicioCiclo,$S113+MOD(2-WEEKDAY($S113),7))+20),1,IF(ISNUMBER($K113),$K113,$AA113))))</f>
        <v/>
      </c>
      <c r="AC113" s="62">
        <f>IF($V113="","",IF($V113="Sub",IF(AND(ISNUMBER($G113),$G113&lt;=IF($S113=MesCiclo,InicioCiclo,$S113+MOD(2-WEEKDAY($S113),7))+27),N($X113),0),IF(AND(ISNUMBER($G113),$G113&lt;=IF($S113=MesCiclo,InicioCiclo,$S113+MOD(2-WEEKDAY($S113),7))+27),1,IF(ISNUMBER($L113),$L113,$AB113))))</f>
        <v/>
      </c>
      <c r="AD113" s="62">
        <f>IF($V113&lt;&gt;"Sub","",IF(AND(ISNUMBER($G113),$G113&lt;=IF($S113=MesCiclo,InicioCiclo,$S113+MOD(2-WEEKDAY($S113),7))+6),N($X113),0))</f>
        <v/>
      </c>
      <c r="AE113" s="62">
        <f>IF($V113&lt;&gt;"Sub","",IF(AND(ISNUMBER($G113),$G113&lt;=IF($S113=MesCiclo,InicioCiclo,$S113+MOD(2-WEEKDAY($S113),7))+13),N($X113),0))</f>
        <v/>
      </c>
      <c r="AF113" s="62">
        <f>IF($V113&lt;&gt;"Sub","",IF(AND(ISNUMBER($G113),$G113&lt;=IF($S113=MesCiclo,InicioCiclo,$S113+MOD(2-WEEKDAY($S113),7))+20),N($X113),0))</f>
        <v/>
      </c>
      <c r="AG113" s="62">
        <f>IF($V113&lt;&gt;"Sub","",IF(AND(ISNUMBER($G113),$G113&lt;=IF($S113=MesCiclo,InicioCiclo,$S113+MOD(2-WEEKDAY($S113),7))+27),N($X113),0))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IF(N($W114)=0,"",IF(AND($S114=MesCiclo,1&gt;SemanaActual),"",MIN(1,SUMIFS($AD$5:$AD$1000,$U$5:$U$1000,ROW(),$V$5:$V$1000,"Sub"))))</f>
        <v/>
      </c>
      <c r="J114" s="60">
        <f>IF(N($W114)=0,"",IF(AND($S114=MesCiclo,2&gt;SemanaActual),"",MIN(1,SUMIFS($AE$5:$AE$1000,$U$5:$U$1000,ROW(),$V$5:$V$1000,"Sub"))))</f>
        <v/>
      </c>
      <c r="K114" s="60">
        <f>IF(N($W114)=0,"",IF(AND($S114=MesCiclo,3&gt;SemanaActual),"",MIN(1,SUMIFS($AF$5:$AF$1000,$U$5:$U$1000,ROW(),$V$5:$V$1000,"Sub"))))</f>
        <v/>
      </c>
      <c r="L114" s="60">
        <f>IF(N($W114)=0,"",IF(AND($S114=MesCiclo,4&gt;SemanaActual),"",MIN(1,SUMIFS($AG$5:$AG$1000,$U$5:$U$1000,ROW(),$V$5:$V$1000,"Sub"))))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","")&amp;IF($AR114="","Sin fecha de inicio"&amp;" · ","")&amp;IF($AS114="","Sin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","")&amp;IF(AND($V114="Sub",COUNT($I114:$L114)+SUMPRODUCT((LEN($I114:$L114)&gt;0)*NOT(ISNUMBER($I114:$L114)))&gt;0),"Subactividad: no use las semanas; ponga su % en Peso y su fecha de cumplimiento"&amp;"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IF($V114="","",IF($V114="Sub",IF(ISNUMBER($G114),N($X114),0),IF(ISNUMBER($G114),1,IFERROR(LOOKUP(2,1/($I114:$L114&lt;&gt;""),$I114:$L114),0))))</f>
        <v/>
      </c>
      <c r="Z114" s="62">
        <f>IF($V114="","",IF($V114="Sub",IF(AND(ISNUMBER($G114),$G114&lt;=IF($S114=MesCiclo,InicioCiclo,$S114+MOD(2-WEEKDAY($S114),7))+6),N($X114),0),IF(AND(ISNUMBER($G114),$G114&lt;=IF($S114=MesCiclo,InicioCiclo,$S114+MOD(2-WEEKDAY($S114),7))+6),1,IF(ISNUMBER($I114),$I114,0))))</f>
        <v/>
      </c>
      <c r="AA114" s="62">
        <f>IF($V114="","",IF($V114="Sub",IF(AND(ISNUMBER($G114),$G114&lt;=IF($S114=MesCiclo,InicioCiclo,$S114+MOD(2-WEEKDAY($S114),7))+13),N($X114),0),IF(AND(ISNUMBER($G114),$G114&lt;=IF($S114=MesCiclo,InicioCiclo,$S114+MOD(2-WEEKDAY($S114),7))+13),1,IF(ISNUMBER($J114),$J114,$Z114))))</f>
        <v/>
      </c>
      <c r="AB114" s="62">
        <f>IF($V114="","",IF($V114="Sub",IF(AND(ISNUMBER($G114),$G114&lt;=IF($S114=MesCiclo,InicioCiclo,$S114+MOD(2-WEEKDAY($S114),7))+20),N($X114),0),IF(AND(ISNUMBER($G114),$G114&lt;=IF($S114=MesCiclo,InicioCiclo,$S114+MOD(2-WEEKDAY($S114),7))+20),1,IF(ISNUMBER($K114),$K114,$AA114))))</f>
        <v/>
      </c>
      <c r="AC114" s="62">
        <f>IF($V114="","",IF($V114="Sub",IF(AND(ISNUMBER($G114),$G114&lt;=IF($S114=MesCiclo,InicioCiclo,$S114+MOD(2-WEEKDAY($S114),7))+27),N($X114),0),IF(AND(ISNUMBER($G114),$G114&lt;=IF($S114=MesCiclo,InicioCiclo,$S114+MOD(2-WEEKDAY($S114),7))+27),1,IF(ISNUMBER($L114),$L114,$AB114))))</f>
        <v/>
      </c>
      <c r="AD114" s="62">
        <f>IF($V114&lt;&gt;"Sub","",IF(AND(ISNUMBER($G114),$G114&lt;=IF($S114=MesCiclo,InicioCiclo,$S114+MOD(2-WEEKDAY($S114),7))+6),N($X114),0))</f>
        <v/>
      </c>
      <c r="AE114" s="62">
        <f>IF($V114&lt;&gt;"Sub","",IF(AND(ISNUMBER($G114),$G114&lt;=IF($S114=MesCiclo,InicioCiclo,$S114+MOD(2-WEEKDAY($S114),7))+13),N($X114),0))</f>
        <v/>
      </c>
      <c r="AF114" s="62">
        <f>IF($V114&lt;&gt;"Sub","",IF(AND(ISNUMBER($G114),$G114&lt;=IF($S114=MesCiclo,InicioCiclo,$S114+MOD(2-WEEKDAY($S114),7))+20),N($X114),0))</f>
        <v/>
      </c>
      <c r="AG114" s="62">
        <f>IF($V114&lt;&gt;"Sub","",IF(AND(ISNUMBER($G114),$G114&lt;=IF($S114=MesCiclo,InicioCiclo,$S114+MOD(2-WEEKDAY($S114),7))+27),N($X114),0))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IF(N($W115)=0,"",IF(AND($S115=MesCiclo,1&gt;SemanaActual),"",MIN(1,SUMIFS($AD$5:$AD$1000,$U$5:$U$1000,ROW(),$V$5:$V$1000,"Sub"))))</f>
        <v/>
      </c>
      <c r="J115" s="60">
        <f>IF(N($W115)=0,"",IF(AND($S115=MesCiclo,2&gt;SemanaActual),"",MIN(1,SUMIFS($AE$5:$AE$1000,$U$5:$U$1000,ROW(),$V$5:$V$1000,"Sub"))))</f>
        <v/>
      </c>
      <c r="K115" s="60">
        <f>IF(N($W115)=0,"",IF(AND($S115=MesCiclo,3&gt;SemanaActual),"",MIN(1,SUMIFS($AF$5:$AF$1000,$U$5:$U$1000,ROW(),$V$5:$V$1000,"Sub"))))</f>
        <v/>
      </c>
      <c r="L115" s="60">
        <f>IF(N($W115)=0,"",IF(AND($S115=MesCiclo,4&gt;SemanaActual),"",MIN(1,SUMIFS($AG$5:$AG$1000,$U$5:$U$1000,ROW(),$V$5:$V$1000,"Sub"))))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","")&amp;IF($AR115="","Sin fecha de inicio"&amp;" · ","")&amp;IF($AS115="","Sin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","")&amp;IF(AND($V115="Sub",COUNT($I115:$L115)+SUMPRODUCT((LEN($I115:$L115)&gt;0)*NOT(ISNUMBER($I115:$L115)))&gt;0),"Subactividad: no use las semanas; ponga su % en Peso y su fecha de cumplimiento"&amp;"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IF($V115="","",IF($V115="Sub",IF(ISNUMBER($G115),N($X115),0),IF(ISNUMBER($G115),1,IFERROR(LOOKUP(2,1/($I115:$L115&lt;&gt;""),$I115:$L115),0))))</f>
        <v/>
      </c>
      <c r="Z115" s="62">
        <f>IF($V115="","",IF($V115="Sub",IF(AND(ISNUMBER($G115),$G115&lt;=IF($S115=MesCiclo,InicioCiclo,$S115+MOD(2-WEEKDAY($S115),7))+6),N($X115),0),IF(AND(ISNUMBER($G115),$G115&lt;=IF($S115=MesCiclo,InicioCiclo,$S115+MOD(2-WEEKDAY($S115),7))+6),1,IF(ISNUMBER($I115),$I115,0))))</f>
        <v/>
      </c>
      <c r="AA115" s="62">
        <f>IF($V115="","",IF($V115="Sub",IF(AND(ISNUMBER($G115),$G115&lt;=IF($S115=MesCiclo,InicioCiclo,$S115+MOD(2-WEEKDAY($S115),7))+13),N($X115),0),IF(AND(ISNUMBER($G115),$G115&lt;=IF($S115=MesCiclo,InicioCiclo,$S115+MOD(2-WEEKDAY($S115),7))+13),1,IF(ISNUMBER($J115),$J115,$Z115))))</f>
        <v/>
      </c>
      <c r="AB115" s="62">
        <f>IF($V115="","",IF($V115="Sub",IF(AND(ISNUMBER($G115),$G115&lt;=IF($S115=MesCiclo,InicioCiclo,$S115+MOD(2-WEEKDAY($S115),7))+20),N($X115),0),IF(AND(ISNUMBER($G115),$G115&lt;=IF($S115=MesCiclo,InicioCiclo,$S115+MOD(2-WEEKDAY($S115),7))+20),1,IF(ISNUMBER($K115),$K115,$AA115))))</f>
        <v/>
      </c>
      <c r="AC115" s="62">
        <f>IF($V115="","",IF($V115="Sub",IF(AND(ISNUMBER($G115),$G115&lt;=IF($S115=MesCiclo,InicioCiclo,$S115+MOD(2-WEEKDAY($S115),7))+27),N($X115),0),IF(AND(ISNUMBER($G115),$G115&lt;=IF($S115=MesCiclo,InicioCiclo,$S115+MOD(2-WEEKDAY($S115),7))+27),1,IF(ISNUMBER($L115),$L115,$AB115))))</f>
        <v/>
      </c>
      <c r="AD115" s="62">
        <f>IF($V115&lt;&gt;"Sub","",IF(AND(ISNUMBER($G115),$G115&lt;=IF($S115=MesCiclo,InicioCiclo,$S115+MOD(2-WEEKDAY($S115),7))+6),N($X115),0))</f>
        <v/>
      </c>
      <c r="AE115" s="62">
        <f>IF($V115&lt;&gt;"Sub","",IF(AND(ISNUMBER($G115),$G115&lt;=IF($S115=MesCiclo,InicioCiclo,$S115+MOD(2-WEEKDAY($S115),7))+13),N($X115),0))</f>
        <v/>
      </c>
      <c r="AF115" s="62">
        <f>IF($V115&lt;&gt;"Sub","",IF(AND(ISNUMBER($G115),$G115&lt;=IF($S115=MesCiclo,InicioCiclo,$S115+MOD(2-WEEKDAY($S115),7))+20),N($X115),0))</f>
        <v/>
      </c>
      <c r="AG115" s="62">
        <f>IF($V115&lt;&gt;"Sub","",IF(AND(ISNUMBER($G115),$G115&lt;=IF($S115=MesCiclo,InicioCiclo,$S115+MOD(2-WEEKDAY($S115),7))+27),N($X115),0))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IF(N($W116)=0,"",IF(AND($S116=MesCiclo,1&gt;SemanaActual),"",MIN(1,SUMIFS($AD$5:$AD$1000,$U$5:$U$1000,ROW(),$V$5:$V$1000,"Sub"))))</f>
        <v/>
      </c>
      <c r="J116" s="60">
        <f>IF(N($W116)=0,"",IF(AND($S116=MesCiclo,2&gt;SemanaActual),"",MIN(1,SUMIFS($AE$5:$AE$1000,$U$5:$U$1000,ROW(),$V$5:$V$1000,"Sub"))))</f>
        <v/>
      </c>
      <c r="K116" s="60">
        <f>IF(N($W116)=0,"",IF(AND($S116=MesCiclo,3&gt;SemanaActual),"",MIN(1,SUMIFS($AF$5:$AF$1000,$U$5:$U$1000,ROW(),$V$5:$V$1000,"Sub"))))</f>
        <v/>
      </c>
      <c r="L116" s="60">
        <f>IF(N($W116)=0,"",IF(AND($S116=MesCiclo,4&gt;SemanaActual),"",MIN(1,SUMIFS($AG$5:$AG$1000,$U$5:$U$1000,ROW(),$V$5:$V$1000,"Sub"))))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","")&amp;IF($AR116="","Sin fecha de inicio"&amp;" · ","")&amp;IF($AS116="","Sin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","")&amp;IF(AND($V116="Sub",COUNT($I116:$L116)+SUMPRODUCT((LEN($I116:$L116)&gt;0)*NOT(ISNUMBER($I116:$L116)))&gt;0),"Subactividad: no use las semanas; ponga su % en Peso y su fecha de cumplimiento"&amp;"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IF($V116="","",IF($V116="Sub",IF(ISNUMBER($G116),N($X116),0),IF(ISNUMBER($G116),1,IFERROR(LOOKUP(2,1/($I116:$L116&lt;&gt;""),$I116:$L116),0))))</f>
        <v/>
      </c>
      <c r="Z116" s="62">
        <f>IF($V116="","",IF($V116="Sub",IF(AND(ISNUMBER($G116),$G116&lt;=IF($S116=MesCiclo,InicioCiclo,$S116+MOD(2-WEEKDAY($S116),7))+6),N($X116),0),IF(AND(ISNUMBER($G116),$G116&lt;=IF($S116=MesCiclo,InicioCiclo,$S116+MOD(2-WEEKDAY($S116),7))+6),1,IF(ISNUMBER($I116),$I116,0))))</f>
        <v/>
      </c>
      <c r="AA116" s="62">
        <f>IF($V116="","",IF($V116="Sub",IF(AND(ISNUMBER($G116),$G116&lt;=IF($S116=MesCiclo,InicioCiclo,$S116+MOD(2-WEEKDAY($S116),7))+13),N($X116),0),IF(AND(ISNUMBER($G116),$G116&lt;=IF($S116=MesCiclo,InicioCiclo,$S116+MOD(2-WEEKDAY($S116),7))+13),1,IF(ISNUMBER($J116),$J116,$Z116))))</f>
        <v/>
      </c>
      <c r="AB116" s="62">
        <f>IF($V116="","",IF($V116="Sub",IF(AND(ISNUMBER($G116),$G116&lt;=IF($S116=MesCiclo,InicioCiclo,$S116+MOD(2-WEEKDAY($S116),7))+20),N($X116),0),IF(AND(ISNUMBER($G116),$G116&lt;=IF($S116=MesCiclo,InicioCiclo,$S116+MOD(2-WEEKDAY($S116),7))+20),1,IF(ISNUMBER($K116),$K116,$AA116))))</f>
        <v/>
      </c>
      <c r="AC116" s="62">
        <f>IF($V116="","",IF($V116="Sub",IF(AND(ISNUMBER($G116),$G116&lt;=IF($S116=MesCiclo,InicioCiclo,$S116+MOD(2-WEEKDAY($S116),7))+27),N($X116),0),IF(AND(ISNUMBER($G116),$G116&lt;=IF($S116=MesCiclo,InicioCiclo,$S116+MOD(2-WEEKDAY($S116),7))+27),1,IF(ISNUMBER($L116),$L116,$AB116))))</f>
        <v/>
      </c>
      <c r="AD116" s="62">
        <f>IF($V116&lt;&gt;"Sub","",IF(AND(ISNUMBER($G116),$G116&lt;=IF($S116=MesCiclo,InicioCiclo,$S116+MOD(2-WEEKDAY($S116),7))+6),N($X116),0))</f>
        <v/>
      </c>
      <c r="AE116" s="62">
        <f>IF($V116&lt;&gt;"Sub","",IF(AND(ISNUMBER($G116),$G116&lt;=IF($S116=MesCiclo,InicioCiclo,$S116+MOD(2-WEEKDAY($S116),7))+13),N($X116),0))</f>
        <v/>
      </c>
      <c r="AF116" s="62">
        <f>IF($V116&lt;&gt;"Sub","",IF(AND(ISNUMBER($G116),$G116&lt;=IF($S116=MesCiclo,InicioCiclo,$S116+MOD(2-WEEKDAY($S116),7))+20),N($X116),0))</f>
        <v/>
      </c>
      <c r="AG116" s="62">
        <f>IF($V116&lt;&gt;"Sub","",IF(AND(ISNUMBER($G116),$G116&lt;=IF($S116=MesCiclo,InicioCiclo,$S116+MOD(2-WEEKDAY($S116),7))+27),N($X116),0))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IF(N($W117)=0,"",IF(AND($S117=MesCiclo,1&gt;SemanaActual),"",MIN(1,SUMIFS($AD$5:$AD$1000,$U$5:$U$1000,ROW(),$V$5:$V$1000,"Sub"))))</f>
        <v/>
      </c>
      <c r="J117" s="60">
        <f>IF(N($W117)=0,"",IF(AND($S117=MesCiclo,2&gt;SemanaActual),"",MIN(1,SUMIFS($AE$5:$AE$1000,$U$5:$U$1000,ROW(),$V$5:$V$1000,"Sub"))))</f>
        <v/>
      </c>
      <c r="K117" s="60">
        <f>IF(N($W117)=0,"",IF(AND($S117=MesCiclo,3&gt;SemanaActual),"",MIN(1,SUMIFS($AF$5:$AF$1000,$U$5:$U$1000,ROW(),$V$5:$V$1000,"Sub"))))</f>
        <v/>
      </c>
      <c r="L117" s="60">
        <f>IF(N($W117)=0,"",IF(AND($S117=MesCiclo,4&gt;SemanaActual),"",MIN(1,SUMIFS($AG$5:$AG$1000,$U$5:$U$1000,ROW(),$V$5:$V$1000,"Sub"))))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","")&amp;IF($AR117="","Sin fecha de inicio"&amp;" · ","")&amp;IF($AS117="","Sin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","")&amp;IF(AND($V117="Sub",COUNT($I117:$L117)+SUMPRODUCT((LEN($I117:$L117)&gt;0)*NOT(ISNUMBER($I117:$L117)))&gt;0),"Subactividad: no use las semanas; ponga su % en Peso y su fecha de cumplimiento"&amp;"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IF($V117="","",IF($V117="Sub",IF(ISNUMBER($G117),N($X117),0),IF(ISNUMBER($G117),1,IFERROR(LOOKUP(2,1/($I117:$L117&lt;&gt;""),$I117:$L117),0))))</f>
        <v/>
      </c>
      <c r="Z117" s="62">
        <f>IF($V117="","",IF($V117="Sub",IF(AND(ISNUMBER($G117),$G117&lt;=IF($S117=MesCiclo,InicioCiclo,$S117+MOD(2-WEEKDAY($S117),7))+6),N($X117),0),IF(AND(ISNUMBER($G117),$G117&lt;=IF($S117=MesCiclo,InicioCiclo,$S117+MOD(2-WEEKDAY($S117),7))+6),1,IF(ISNUMBER($I117),$I117,0))))</f>
        <v/>
      </c>
      <c r="AA117" s="62">
        <f>IF($V117="","",IF($V117="Sub",IF(AND(ISNUMBER($G117),$G117&lt;=IF($S117=MesCiclo,InicioCiclo,$S117+MOD(2-WEEKDAY($S117),7))+13),N($X117),0),IF(AND(ISNUMBER($G117),$G117&lt;=IF($S117=MesCiclo,InicioCiclo,$S117+MOD(2-WEEKDAY($S117),7))+13),1,IF(ISNUMBER($J117),$J117,$Z117))))</f>
        <v/>
      </c>
      <c r="AB117" s="62">
        <f>IF($V117="","",IF($V117="Sub",IF(AND(ISNUMBER($G117),$G117&lt;=IF($S117=MesCiclo,InicioCiclo,$S117+MOD(2-WEEKDAY($S117),7))+20),N($X117),0),IF(AND(ISNUMBER($G117),$G117&lt;=IF($S117=MesCiclo,InicioCiclo,$S117+MOD(2-WEEKDAY($S117),7))+20),1,IF(ISNUMBER($K117),$K117,$AA117))))</f>
        <v/>
      </c>
      <c r="AC117" s="62">
        <f>IF($V117="","",IF($V117="Sub",IF(AND(ISNUMBER($G117),$G117&lt;=IF($S117=MesCiclo,InicioCiclo,$S117+MOD(2-WEEKDAY($S117),7))+27),N($X117),0),IF(AND(ISNUMBER($G117),$G117&lt;=IF($S117=MesCiclo,InicioCiclo,$S117+MOD(2-WEEKDAY($S117),7))+27),1,IF(ISNUMBER($L117),$L117,$AB117))))</f>
        <v/>
      </c>
      <c r="AD117" s="62">
        <f>IF($V117&lt;&gt;"Sub","",IF(AND(ISNUMBER($G117),$G117&lt;=IF($S117=MesCiclo,InicioCiclo,$S117+MOD(2-WEEKDAY($S117),7))+6),N($X117),0))</f>
        <v/>
      </c>
      <c r="AE117" s="62">
        <f>IF($V117&lt;&gt;"Sub","",IF(AND(ISNUMBER($G117),$G117&lt;=IF($S117=MesCiclo,InicioCiclo,$S117+MOD(2-WEEKDAY($S117),7))+13),N($X117),0))</f>
        <v/>
      </c>
      <c r="AF117" s="62">
        <f>IF($V117&lt;&gt;"Sub","",IF(AND(ISNUMBER($G117),$G117&lt;=IF($S117=MesCiclo,InicioCiclo,$S117+MOD(2-WEEKDAY($S117),7))+20),N($X117),0))</f>
        <v/>
      </c>
      <c r="AG117" s="62">
        <f>IF($V117&lt;&gt;"Sub","",IF(AND(ISNUMBER($G117),$G117&lt;=IF($S117=MesCiclo,InicioCiclo,$S117+MOD(2-WEEKDAY($S117),7))+27),N($X117),0))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IF(N($W118)=0,"",IF(AND($S118=MesCiclo,1&gt;SemanaActual),"",MIN(1,SUMIFS($AD$5:$AD$1000,$U$5:$U$1000,ROW(),$V$5:$V$1000,"Sub"))))</f>
        <v/>
      </c>
      <c r="J118" s="60">
        <f>IF(N($W118)=0,"",IF(AND($S118=MesCiclo,2&gt;SemanaActual),"",MIN(1,SUMIFS($AE$5:$AE$1000,$U$5:$U$1000,ROW(),$V$5:$V$1000,"Sub"))))</f>
        <v/>
      </c>
      <c r="K118" s="60">
        <f>IF(N($W118)=0,"",IF(AND($S118=MesCiclo,3&gt;SemanaActual),"",MIN(1,SUMIFS($AF$5:$AF$1000,$U$5:$U$1000,ROW(),$V$5:$V$1000,"Sub"))))</f>
        <v/>
      </c>
      <c r="L118" s="60">
        <f>IF(N($W118)=0,"",IF(AND($S118=MesCiclo,4&gt;SemanaActual),"",MIN(1,SUMIFS($AG$5:$AG$1000,$U$5:$U$1000,ROW(),$V$5:$V$1000,"Sub"))))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","")&amp;IF($AR118="","Sin fecha de inicio"&amp;" · ","")&amp;IF($AS118="","Sin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","")&amp;IF(AND($V118="Sub",COUNT($I118:$L118)+SUMPRODUCT((LEN($I118:$L118)&gt;0)*NOT(ISNUMBER($I118:$L118)))&gt;0),"Subactividad: no use las semanas; ponga su % en Peso y su fecha de cumplimiento"&amp;"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IF($V118="","",IF($V118="Sub",IF(ISNUMBER($G118),N($X118),0),IF(ISNUMBER($G118),1,IFERROR(LOOKUP(2,1/($I118:$L118&lt;&gt;""),$I118:$L118),0))))</f>
        <v/>
      </c>
      <c r="Z118" s="62">
        <f>IF($V118="","",IF($V118="Sub",IF(AND(ISNUMBER($G118),$G118&lt;=IF($S118=MesCiclo,InicioCiclo,$S118+MOD(2-WEEKDAY($S118),7))+6),N($X118),0),IF(AND(ISNUMBER($G118),$G118&lt;=IF($S118=MesCiclo,InicioCiclo,$S118+MOD(2-WEEKDAY($S118),7))+6),1,IF(ISNUMBER($I118),$I118,0))))</f>
        <v/>
      </c>
      <c r="AA118" s="62">
        <f>IF($V118="","",IF($V118="Sub",IF(AND(ISNUMBER($G118),$G118&lt;=IF($S118=MesCiclo,InicioCiclo,$S118+MOD(2-WEEKDAY($S118),7))+13),N($X118),0),IF(AND(ISNUMBER($G118),$G118&lt;=IF($S118=MesCiclo,InicioCiclo,$S118+MOD(2-WEEKDAY($S118),7))+13),1,IF(ISNUMBER($J118),$J118,$Z118))))</f>
        <v/>
      </c>
      <c r="AB118" s="62">
        <f>IF($V118="","",IF($V118="Sub",IF(AND(ISNUMBER($G118),$G118&lt;=IF($S118=MesCiclo,InicioCiclo,$S118+MOD(2-WEEKDAY($S118),7))+20),N($X118),0),IF(AND(ISNUMBER($G118),$G118&lt;=IF($S118=MesCiclo,InicioCiclo,$S118+MOD(2-WEEKDAY($S118),7))+20),1,IF(ISNUMBER($K118),$K118,$AA118))))</f>
        <v/>
      </c>
      <c r="AC118" s="62">
        <f>IF($V118="","",IF($V118="Sub",IF(AND(ISNUMBER($G118),$G118&lt;=IF($S118=MesCiclo,InicioCiclo,$S118+MOD(2-WEEKDAY($S118),7))+27),N($X118),0),IF(AND(ISNUMBER($G118),$G118&lt;=IF($S118=MesCiclo,InicioCiclo,$S118+MOD(2-WEEKDAY($S118),7))+27),1,IF(ISNUMBER($L118),$L118,$AB118))))</f>
        <v/>
      </c>
      <c r="AD118" s="62">
        <f>IF($V118&lt;&gt;"Sub","",IF(AND(ISNUMBER($G118),$G118&lt;=IF($S118=MesCiclo,InicioCiclo,$S118+MOD(2-WEEKDAY($S118),7))+6),N($X118),0))</f>
        <v/>
      </c>
      <c r="AE118" s="62">
        <f>IF($V118&lt;&gt;"Sub","",IF(AND(ISNUMBER($G118),$G118&lt;=IF($S118=MesCiclo,InicioCiclo,$S118+MOD(2-WEEKDAY($S118),7))+13),N($X118),0))</f>
        <v/>
      </c>
      <c r="AF118" s="62">
        <f>IF($V118&lt;&gt;"Sub","",IF(AND(ISNUMBER($G118),$G118&lt;=IF($S118=MesCiclo,InicioCiclo,$S118+MOD(2-WEEKDAY($S118),7))+20),N($X118),0))</f>
        <v/>
      </c>
      <c r="AG118" s="62">
        <f>IF($V118&lt;&gt;"Sub","",IF(AND(ISNUMBER($G118),$G118&lt;=IF($S118=MesCiclo,InicioCiclo,$S118+MOD(2-WEEKDAY($S118),7))+27),N($X118),0))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IF(N($W119)=0,"",IF(AND($S119=MesCiclo,1&gt;SemanaActual),"",MIN(1,SUMIFS($AD$5:$AD$1000,$U$5:$U$1000,ROW(),$V$5:$V$1000,"Sub"))))</f>
        <v/>
      </c>
      <c r="J119" s="60">
        <f>IF(N($W119)=0,"",IF(AND($S119=MesCiclo,2&gt;SemanaActual),"",MIN(1,SUMIFS($AE$5:$AE$1000,$U$5:$U$1000,ROW(),$V$5:$V$1000,"Sub"))))</f>
        <v/>
      </c>
      <c r="K119" s="60">
        <f>IF(N($W119)=0,"",IF(AND($S119=MesCiclo,3&gt;SemanaActual),"",MIN(1,SUMIFS($AF$5:$AF$1000,$U$5:$U$1000,ROW(),$V$5:$V$1000,"Sub"))))</f>
        <v/>
      </c>
      <c r="L119" s="60">
        <f>IF(N($W119)=0,"",IF(AND($S119=MesCiclo,4&gt;SemanaActual),"",MIN(1,SUMIFS($AG$5:$AG$1000,$U$5:$U$1000,ROW(),$V$5:$V$1000,"Sub"))))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","")&amp;IF($AR119="","Sin fecha de inicio"&amp;" · ","")&amp;IF($AS119="","Sin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","")&amp;IF(AND($V119="Sub",COUNT($I119:$L119)+SUMPRODUCT((LEN($I119:$L119)&gt;0)*NOT(ISNUMBER($I119:$L119)))&gt;0),"Subactividad: no use las semanas; ponga su % en Peso y su fecha de cumplimiento"&amp;"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IF($V119="","",IF($V119="Sub",IF(ISNUMBER($G119),N($X119),0),IF(ISNUMBER($G119),1,IFERROR(LOOKUP(2,1/($I119:$L119&lt;&gt;""),$I119:$L119),0))))</f>
        <v/>
      </c>
      <c r="Z119" s="62">
        <f>IF($V119="","",IF($V119="Sub",IF(AND(ISNUMBER($G119),$G119&lt;=IF($S119=MesCiclo,InicioCiclo,$S119+MOD(2-WEEKDAY($S119),7))+6),N($X119),0),IF(AND(ISNUMBER($G119),$G119&lt;=IF($S119=MesCiclo,InicioCiclo,$S119+MOD(2-WEEKDAY($S119),7))+6),1,IF(ISNUMBER($I119),$I119,0))))</f>
        <v/>
      </c>
      <c r="AA119" s="62">
        <f>IF($V119="","",IF($V119="Sub",IF(AND(ISNUMBER($G119),$G119&lt;=IF($S119=MesCiclo,InicioCiclo,$S119+MOD(2-WEEKDAY($S119),7))+13),N($X119),0),IF(AND(ISNUMBER($G119),$G119&lt;=IF($S119=MesCiclo,InicioCiclo,$S119+MOD(2-WEEKDAY($S119),7))+13),1,IF(ISNUMBER($J119),$J119,$Z119))))</f>
        <v/>
      </c>
      <c r="AB119" s="62">
        <f>IF($V119="","",IF($V119="Sub",IF(AND(ISNUMBER($G119),$G119&lt;=IF($S119=MesCiclo,InicioCiclo,$S119+MOD(2-WEEKDAY($S119),7))+20),N($X119),0),IF(AND(ISNUMBER($G119),$G119&lt;=IF($S119=MesCiclo,InicioCiclo,$S119+MOD(2-WEEKDAY($S119),7))+20),1,IF(ISNUMBER($K119),$K119,$AA119))))</f>
        <v/>
      </c>
      <c r="AC119" s="62">
        <f>IF($V119="","",IF($V119="Sub",IF(AND(ISNUMBER($G119),$G119&lt;=IF($S119=MesCiclo,InicioCiclo,$S119+MOD(2-WEEKDAY($S119),7))+27),N($X119),0),IF(AND(ISNUMBER($G119),$G119&lt;=IF($S119=MesCiclo,InicioCiclo,$S119+MOD(2-WEEKDAY($S119),7))+27),1,IF(ISNUMBER($L119),$L119,$AB119))))</f>
        <v/>
      </c>
      <c r="AD119" s="62">
        <f>IF($V119&lt;&gt;"Sub","",IF(AND(ISNUMBER($G119),$G119&lt;=IF($S119=MesCiclo,InicioCiclo,$S119+MOD(2-WEEKDAY($S119),7))+6),N($X119),0))</f>
        <v/>
      </c>
      <c r="AE119" s="62">
        <f>IF($V119&lt;&gt;"Sub","",IF(AND(ISNUMBER($G119),$G119&lt;=IF($S119=MesCiclo,InicioCiclo,$S119+MOD(2-WEEKDAY($S119),7))+13),N($X119),0))</f>
        <v/>
      </c>
      <c r="AF119" s="62">
        <f>IF($V119&lt;&gt;"Sub","",IF(AND(ISNUMBER($G119),$G119&lt;=IF($S119=MesCiclo,InicioCiclo,$S119+MOD(2-WEEKDAY($S119),7))+20),N($X119),0))</f>
        <v/>
      </c>
      <c r="AG119" s="62">
        <f>IF($V119&lt;&gt;"Sub","",IF(AND(ISNUMBER($G119),$G119&lt;=IF($S119=MesCiclo,InicioCiclo,$S119+MOD(2-WEEKDAY($S119),7))+27),N($X119),0))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IF(N($W120)=0,"",IF(AND($S120=MesCiclo,1&gt;SemanaActual),"",MIN(1,SUMIFS($AD$5:$AD$1000,$U$5:$U$1000,ROW(),$V$5:$V$1000,"Sub"))))</f>
        <v/>
      </c>
      <c r="J120" s="60">
        <f>IF(N($W120)=0,"",IF(AND($S120=MesCiclo,2&gt;SemanaActual),"",MIN(1,SUMIFS($AE$5:$AE$1000,$U$5:$U$1000,ROW(),$V$5:$V$1000,"Sub"))))</f>
        <v/>
      </c>
      <c r="K120" s="60">
        <f>IF(N($W120)=0,"",IF(AND($S120=MesCiclo,3&gt;SemanaActual),"",MIN(1,SUMIFS($AF$5:$AF$1000,$U$5:$U$1000,ROW(),$V$5:$V$1000,"Sub"))))</f>
        <v/>
      </c>
      <c r="L120" s="60">
        <f>IF(N($W120)=0,"",IF(AND($S120=MesCiclo,4&gt;SemanaActual),"",MIN(1,SUMIFS($AG$5:$AG$1000,$U$5:$U$1000,ROW(),$V$5:$V$1000,"Sub"))))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","")&amp;IF($AR120="","Sin fecha de inicio"&amp;" · ","")&amp;IF($AS120="","Sin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","")&amp;IF(AND($V120="Sub",COUNT($I120:$L120)+SUMPRODUCT((LEN($I120:$L120)&gt;0)*NOT(ISNUMBER($I120:$L120)))&gt;0),"Subactividad: no use las semanas; ponga su % en Peso y su fecha de cumplimiento"&amp;"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IF($V120="","",IF($V120="Sub",IF(ISNUMBER($G120),N($X120),0),IF(ISNUMBER($G120),1,IFERROR(LOOKUP(2,1/($I120:$L120&lt;&gt;""),$I120:$L120),0))))</f>
        <v/>
      </c>
      <c r="Z120" s="62">
        <f>IF($V120="","",IF($V120="Sub",IF(AND(ISNUMBER($G120),$G120&lt;=IF($S120=MesCiclo,InicioCiclo,$S120+MOD(2-WEEKDAY($S120),7))+6),N($X120),0),IF(AND(ISNUMBER($G120),$G120&lt;=IF($S120=MesCiclo,InicioCiclo,$S120+MOD(2-WEEKDAY($S120),7))+6),1,IF(ISNUMBER($I120),$I120,0))))</f>
        <v/>
      </c>
      <c r="AA120" s="62">
        <f>IF($V120="","",IF($V120="Sub",IF(AND(ISNUMBER($G120),$G120&lt;=IF($S120=MesCiclo,InicioCiclo,$S120+MOD(2-WEEKDAY($S120),7))+13),N($X120),0),IF(AND(ISNUMBER($G120),$G120&lt;=IF($S120=MesCiclo,InicioCiclo,$S120+MOD(2-WEEKDAY($S120),7))+13),1,IF(ISNUMBER($J120),$J120,$Z120))))</f>
        <v/>
      </c>
      <c r="AB120" s="62">
        <f>IF($V120="","",IF($V120="Sub",IF(AND(ISNUMBER($G120),$G120&lt;=IF($S120=MesCiclo,InicioCiclo,$S120+MOD(2-WEEKDAY($S120),7))+20),N($X120),0),IF(AND(ISNUMBER($G120),$G120&lt;=IF($S120=MesCiclo,InicioCiclo,$S120+MOD(2-WEEKDAY($S120),7))+20),1,IF(ISNUMBER($K120),$K120,$AA120))))</f>
        <v/>
      </c>
      <c r="AC120" s="62">
        <f>IF($V120="","",IF($V120="Sub",IF(AND(ISNUMBER($G120),$G120&lt;=IF($S120=MesCiclo,InicioCiclo,$S120+MOD(2-WEEKDAY($S120),7))+27),N($X120),0),IF(AND(ISNUMBER($G120),$G120&lt;=IF($S120=MesCiclo,InicioCiclo,$S120+MOD(2-WEEKDAY($S120),7))+27),1,IF(ISNUMBER($L120),$L120,$AB120))))</f>
        <v/>
      </c>
      <c r="AD120" s="62">
        <f>IF($V120&lt;&gt;"Sub","",IF(AND(ISNUMBER($G120),$G120&lt;=IF($S120=MesCiclo,InicioCiclo,$S120+MOD(2-WEEKDAY($S120),7))+6),N($X120),0))</f>
        <v/>
      </c>
      <c r="AE120" s="62">
        <f>IF($V120&lt;&gt;"Sub","",IF(AND(ISNUMBER($G120),$G120&lt;=IF($S120=MesCiclo,InicioCiclo,$S120+MOD(2-WEEKDAY($S120),7))+13),N($X120),0))</f>
        <v/>
      </c>
      <c r="AF120" s="62">
        <f>IF($V120&lt;&gt;"Sub","",IF(AND(ISNUMBER($G120),$G120&lt;=IF($S120=MesCiclo,InicioCiclo,$S120+MOD(2-WEEKDAY($S120),7))+20),N($X120),0))</f>
        <v/>
      </c>
      <c r="AG120" s="62">
        <f>IF($V120&lt;&gt;"Sub","",IF(AND(ISNUMBER($G120),$G120&lt;=IF($S120=MesCiclo,InicioCiclo,$S120+MOD(2-WEEKDAY($S120),7))+27),N($X120),0))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IF(N($W121)=0,"",IF(AND($S121=MesCiclo,1&gt;SemanaActual),"",MIN(1,SUMIFS($AD$5:$AD$1000,$U$5:$U$1000,ROW(),$V$5:$V$1000,"Sub"))))</f>
        <v/>
      </c>
      <c r="J121" s="60">
        <f>IF(N($W121)=0,"",IF(AND($S121=MesCiclo,2&gt;SemanaActual),"",MIN(1,SUMIFS($AE$5:$AE$1000,$U$5:$U$1000,ROW(),$V$5:$V$1000,"Sub"))))</f>
        <v/>
      </c>
      <c r="K121" s="60">
        <f>IF(N($W121)=0,"",IF(AND($S121=MesCiclo,3&gt;SemanaActual),"",MIN(1,SUMIFS($AF$5:$AF$1000,$U$5:$U$1000,ROW(),$V$5:$V$1000,"Sub"))))</f>
        <v/>
      </c>
      <c r="L121" s="60">
        <f>IF(N($W121)=0,"",IF(AND($S121=MesCiclo,4&gt;SemanaActual),"",MIN(1,SUMIFS($AG$5:$AG$1000,$U$5:$U$1000,ROW(),$V$5:$V$1000,"Sub"))))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","")&amp;IF($AR121="","Sin fecha de inicio"&amp;" · ","")&amp;IF($AS121="","Sin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","")&amp;IF(AND($V121="Sub",COUNT($I121:$L121)+SUMPRODUCT((LEN($I121:$L121)&gt;0)*NOT(ISNUMBER($I121:$L121)))&gt;0),"Subactividad: no use las semanas; ponga su % en Peso y su fecha de cumplimiento"&amp;"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IF($V121="","",IF($V121="Sub",IF(ISNUMBER($G121),N($X121),0),IF(ISNUMBER($G121),1,IFERROR(LOOKUP(2,1/($I121:$L121&lt;&gt;""),$I121:$L121),0))))</f>
        <v/>
      </c>
      <c r="Z121" s="62">
        <f>IF($V121="","",IF($V121="Sub",IF(AND(ISNUMBER($G121),$G121&lt;=IF($S121=MesCiclo,InicioCiclo,$S121+MOD(2-WEEKDAY($S121),7))+6),N($X121),0),IF(AND(ISNUMBER($G121),$G121&lt;=IF($S121=MesCiclo,InicioCiclo,$S121+MOD(2-WEEKDAY($S121),7))+6),1,IF(ISNUMBER($I121),$I121,0))))</f>
        <v/>
      </c>
      <c r="AA121" s="62">
        <f>IF($V121="","",IF($V121="Sub",IF(AND(ISNUMBER($G121),$G121&lt;=IF($S121=MesCiclo,InicioCiclo,$S121+MOD(2-WEEKDAY($S121),7))+13),N($X121),0),IF(AND(ISNUMBER($G121),$G121&lt;=IF($S121=MesCiclo,InicioCiclo,$S121+MOD(2-WEEKDAY($S121),7))+13),1,IF(ISNUMBER($J121),$J121,$Z121))))</f>
        <v/>
      </c>
      <c r="AB121" s="62">
        <f>IF($V121="","",IF($V121="Sub",IF(AND(ISNUMBER($G121),$G121&lt;=IF($S121=MesCiclo,InicioCiclo,$S121+MOD(2-WEEKDAY($S121),7))+20),N($X121),0),IF(AND(ISNUMBER($G121),$G121&lt;=IF($S121=MesCiclo,InicioCiclo,$S121+MOD(2-WEEKDAY($S121),7))+20),1,IF(ISNUMBER($K121),$K121,$AA121))))</f>
        <v/>
      </c>
      <c r="AC121" s="62">
        <f>IF($V121="","",IF($V121="Sub",IF(AND(ISNUMBER($G121),$G121&lt;=IF($S121=MesCiclo,InicioCiclo,$S121+MOD(2-WEEKDAY($S121),7))+27),N($X121),0),IF(AND(ISNUMBER($G121),$G121&lt;=IF($S121=MesCiclo,InicioCiclo,$S121+MOD(2-WEEKDAY($S121),7))+27),1,IF(ISNUMBER($L121),$L121,$AB121))))</f>
        <v/>
      </c>
      <c r="AD121" s="62">
        <f>IF($V121&lt;&gt;"Sub","",IF(AND(ISNUMBER($G121),$G121&lt;=IF($S121=MesCiclo,InicioCiclo,$S121+MOD(2-WEEKDAY($S121),7))+6),N($X121),0))</f>
        <v/>
      </c>
      <c r="AE121" s="62">
        <f>IF($V121&lt;&gt;"Sub","",IF(AND(ISNUMBER($G121),$G121&lt;=IF($S121=MesCiclo,InicioCiclo,$S121+MOD(2-WEEKDAY($S121),7))+13),N($X121),0))</f>
        <v/>
      </c>
      <c r="AF121" s="62">
        <f>IF($V121&lt;&gt;"Sub","",IF(AND(ISNUMBER($G121),$G121&lt;=IF($S121=MesCiclo,InicioCiclo,$S121+MOD(2-WEEKDAY($S121),7))+20),N($X121),0))</f>
        <v/>
      </c>
      <c r="AG121" s="62">
        <f>IF($V121&lt;&gt;"Sub","",IF(AND(ISNUMBER($G121),$G121&lt;=IF($S121=MesCiclo,InicioCiclo,$S121+MOD(2-WEEKDAY($S121),7))+27),N($X121),0))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IF(N($W122)=0,"",IF(AND($S122=MesCiclo,1&gt;SemanaActual),"",MIN(1,SUMIFS($AD$5:$AD$1000,$U$5:$U$1000,ROW(),$V$5:$V$1000,"Sub"))))</f>
        <v/>
      </c>
      <c r="J122" s="60">
        <f>IF(N($W122)=0,"",IF(AND($S122=MesCiclo,2&gt;SemanaActual),"",MIN(1,SUMIFS($AE$5:$AE$1000,$U$5:$U$1000,ROW(),$V$5:$V$1000,"Sub"))))</f>
        <v/>
      </c>
      <c r="K122" s="60">
        <f>IF(N($W122)=0,"",IF(AND($S122=MesCiclo,3&gt;SemanaActual),"",MIN(1,SUMIFS($AF$5:$AF$1000,$U$5:$U$1000,ROW(),$V$5:$V$1000,"Sub"))))</f>
        <v/>
      </c>
      <c r="L122" s="60">
        <f>IF(N($W122)=0,"",IF(AND($S122=MesCiclo,4&gt;SemanaActual),"",MIN(1,SUMIFS($AG$5:$AG$1000,$U$5:$U$1000,ROW(),$V$5:$V$1000,"Sub"))))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","")&amp;IF($AR122="","Sin fecha de inicio"&amp;" · ","")&amp;IF($AS122="","Sin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","")&amp;IF(AND($V122="Sub",COUNT($I122:$L122)+SUMPRODUCT((LEN($I122:$L122)&gt;0)*NOT(ISNUMBER($I122:$L122)))&gt;0),"Subactividad: no use las semanas; ponga su % en Peso y su fecha de cumplimiento"&amp;"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IF($V122="","",IF($V122="Sub",IF(ISNUMBER($G122),N($X122),0),IF(ISNUMBER($G122),1,IFERROR(LOOKUP(2,1/($I122:$L122&lt;&gt;""),$I122:$L122),0))))</f>
        <v/>
      </c>
      <c r="Z122" s="62">
        <f>IF($V122="","",IF($V122="Sub",IF(AND(ISNUMBER($G122),$G122&lt;=IF($S122=MesCiclo,InicioCiclo,$S122+MOD(2-WEEKDAY($S122),7))+6),N($X122),0),IF(AND(ISNUMBER($G122),$G122&lt;=IF($S122=MesCiclo,InicioCiclo,$S122+MOD(2-WEEKDAY($S122),7))+6),1,IF(ISNUMBER($I122),$I122,0))))</f>
        <v/>
      </c>
      <c r="AA122" s="62">
        <f>IF($V122="","",IF($V122="Sub",IF(AND(ISNUMBER($G122),$G122&lt;=IF($S122=MesCiclo,InicioCiclo,$S122+MOD(2-WEEKDAY($S122),7))+13),N($X122),0),IF(AND(ISNUMBER($G122),$G122&lt;=IF($S122=MesCiclo,InicioCiclo,$S122+MOD(2-WEEKDAY($S122),7))+13),1,IF(ISNUMBER($J122),$J122,$Z122))))</f>
        <v/>
      </c>
      <c r="AB122" s="62">
        <f>IF($V122="","",IF($V122="Sub",IF(AND(ISNUMBER($G122),$G122&lt;=IF($S122=MesCiclo,InicioCiclo,$S122+MOD(2-WEEKDAY($S122),7))+20),N($X122),0),IF(AND(ISNUMBER($G122),$G122&lt;=IF($S122=MesCiclo,InicioCiclo,$S122+MOD(2-WEEKDAY($S122),7))+20),1,IF(ISNUMBER($K122),$K122,$AA122))))</f>
        <v/>
      </c>
      <c r="AC122" s="62">
        <f>IF($V122="","",IF($V122="Sub",IF(AND(ISNUMBER($G122),$G122&lt;=IF($S122=MesCiclo,InicioCiclo,$S122+MOD(2-WEEKDAY($S122),7))+27),N($X122),0),IF(AND(ISNUMBER($G122),$G122&lt;=IF($S122=MesCiclo,InicioCiclo,$S122+MOD(2-WEEKDAY($S122),7))+27),1,IF(ISNUMBER($L122),$L122,$AB122))))</f>
        <v/>
      </c>
      <c r="AD122" s="62">
        <f>IF($V122&lt;&gt;"Sub","",IF(AND(ISNUMBER($G122),$G122&lt;=IF($S122=MesCiclo,InicioCiclo,$S122+MOD(2-WEEKDAY($S122),7))+6),N($X122),0))</f>
        <v/>
      </c>
      <c r="AE122" s="62">
        <f>IF($V122&lt;&gt;"Sub","",IF(AND(ISNUMBER($G122),$G122&lt;=IF($S122=MesCiclo,InicioCiclo,$S122+MOD(2-WEEKDAY($S122),7))+13),N($X122),0))</f>
        <v/>
      </c>
      <c r="AF122" s="62">
        <f>IF($V122&lt;&gt;"Sub","",IF(AND(ISNUMBER($G122),$G122&lt;=IF($S122=MesCiclo,InicioCiclo,$S122+MOD(2-WEEKDAY($S122),7))+20),N($X122),0))</f>
        <v/>
      </c>
      <c r="AG122" s="62">
        <f>IF($V122&lt;&gt;"Sub","",IF(AND(ISNUMBER($G122),$G122&lt;=IF($S122=MesCiclo,InicioCiclo,$S122+MOD(2-WEEKDAY($S122),7))+27),N($X122),0))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IF(N($W123)=0,"",IF(AND($S123=MesCiclo,1&gt;SemanaActual),"",MIN(1,SUMIFS($AD$5:$AD$1000,$U$5:$U$1000,ROW(),$V$5:$V$1000,"Sub"))))</f>
        <v/>
      </c>
      <c r="J123" s="60">
        <f>IF(N($W123)=0,"",IF(AND($S123=MesCiclo,2&gt;SemanaActual),"",MIN(1,SUMIFS($AE$5:$AE$1000,$U$5:$U$1000,ROW(),$V$5:$V$1000,"Sub"))))</f>
        <v/>
      </c>
      <c r="K123" s="60">
        <f>IF(N($W123)=0,"",IF(AND($S123=MesCiclo,3&gt;SemanaActual),"",MIN(1,SUMIFS($AF$5:$AF$1000,$U$5:$U$1000,ROW(),$V$5:$V$1000,"Sub"))))</f>
        <v/>
      </c>
      <c r="L123" s="60">
        <f>IF(N($W123)=0,"",IF(AND($S123=MesCiclo,4&gt;SemanaActual),"",MIN(1,SUMIFS($AG$5:$AG$1000,$U$5:$U$1000,ROW(),$V$5:$V$1000,"Sub"))))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","")&amp;IF($AR123="","Sin fecha de inicio"&amp;" · ","")&amp;IF($AS123="","Sin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","")&amp;IF(AND($V123="Sub",COUNT($I123:$L123)+SUMPRODUCT((LEN($I123:$L123)&gt;0)*NOT(ISNUMBER($I123:$L123)))&gt;0),"Subactividad: no use las semanas; ponga su % en Peso y su fecha de cumplimiento"&amp;"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IF($V123="","",IF($V123="Sub",IF(ISNUMBER($G123),N($X123),0),IF(ISNUMBER($G123),1,IFERROR(LOOKUP(2,1/($I123:$L123&lt;&gt;""),$I123:$L123),0))))</f>
        <v/>
      </c>
      <c r="Z123" s="62">
        <f>IF($V123="","",IF($V123="Sub",IF(AND(ISNUMBER($G123),$G123&lt;=IF($S123=MesCiclo,InicioCiclo,$S123+MOD(2-WEEKDAY($S123),7))+6),N($X123),0),IF(AND(ISNUMBER($G123),$G123&lt;=IF($S123=MesCiclo,InicioCiclo,$S123+MOD(2-WEEKDAY($S123),7))+6),1,IF(ISNUMBER($I123),$I123,0))))</f>
        <v/>
      </c>
      <c r="AA123" s="62">
        <f>IF($V123="","",IF($V123="Sub",IF(AND(ISNUMBER($G123),$G123&lt;=IF($S123=MesCiclo,InicioCiclo,$S123+MOD(2-WEEKDAY($S123),7))+13),N($X123),0),IF(AND(ISNUMBER($G123),$G123&lt;=IF($S123=MesCiclo,InicioCiclo,$S123+MOD(2-WEEKDAY($S123),7))+13),1,IF(ISNUMBER($J123),$J123,$Z123))))</f>
        <v/>
      </c>
      <c r="AB123" s="62">
        <f>IF($V123="","",IF($V123="Sub",IF(AND(ISNUMBER($G123),$G123&lt;=IF($S123=MesCiclo,InicioCiclo,$S123+MOD(2-WEEKDAY($S123),7))+20),N($X123),0),IF(AND(ISNUMBER($G123),$G123&lt;=IF($S123=MesCiclo,InicioCiclo,$S123+MOD(2-WEEKDAY($S123),7))+20),1,IF(ISNUMBER($K123),$K123,$AA123))))</f>
        <v/>
      </c>
      <c r="AC123" s="62">
        <f>IF($V123="","",IF($V123="Sub",IF(AND(ISNUMBER($G123),$G123&lt;=IF($S123=MesCiclo,InicioCiclo,$S123+MOD(2-WEEKDAY($S123),7))+27),N($X123),0),IF(AND(ISNUMBER($G123),$G123&lt;=IF($S123=MesCiclo,InicioCiclo,$S123+MOD(2-WEEKDAY($S123),7))+27),1,IF(ISNUMBER($L123),$L123,$AB123))))</f>
        <v/>
      </c>
      <c r="AD123" s="62">
        <f>IF($V123&lt;&gt;"Sub","",IF(AND(ISNUMBER($G123),$G123&lt;=IF($S123=MesCiclo,InicioCiclo,$S123+MOD(2-WEEKDAY($S123),7))+6),N($X123),0))</f>
        <v/>
      </c>
      <c r="AE123" s="62">
        <f>IF($V123&lt;&gt;"Sub","",IF(AND(ISNUMBER($G123),$G123&lt;=IF($S123=MesCiclo,InicioCiclo,$S123+MOD(2-WEEKDAY($S123),7))+13),N($X123),0))</f>
        <v/>
      </c>
      <c r="AF123" s="62">
        <f>IF($V123&lt;&gt;"Sub","",IF(AND(ISNUMBER($G123),$G123&lt;=IF($S123=MesCiclo,InicioCiclo,$S123+MOD(2-WEEKDAY($S123),7))+20),N($X123),0))</f>
        <v/>
      </c>
      <c r="AG123" s="62">
        <f>IF($V123&lt;&gt;"Sub","",IF(AND(ISNUMBER($G123),$G123&lt;=IF($S123=MesCiclo,InicioCiclo,$S123+MOD(2-WEEKDAY($S123),7))+27),N($X123),0))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IF(N($W124)=0,"",IF(AND($S124=MesCiclo,1&gt;SemanaActual),"",MIN(1,SUMIFS($AD$5:$AD$1000,$U$5:$U$1000,ROW(),$V$5:$V$1000,"Sub"))))</f>
        <v/>
      </c>
      <c r="J124" s="60">
        <f>IF(N($W124)=0,"",IF(AND($S124=MesCiclo,2&gt;SemanaActual),"",MIN(1,SUMIFS($AE$5:$AE$1000,$U$5:$U$1000,ROW(),$V$5:$V$1000,"Sub"))))</f>
        <v/>
      </c>
      <c r="K124" s="60">
        <f>IF(N($W124)=0,"",IF(AND($S124=MesCiclo,3&gt;SemanaActual),"",MIN(1,SUMIFS($AF$5:$AF$1000,$U$5:$U$1000,ROW(),$V$5:$V$1000,"Sub"))))</f>
        <v/>
      </c>
      <c r="L124" s="60">
        <f>IF(N($W124)=0,"",IF(AND($S124=MesCiclo,4&gt;SemanaActual),"",MIN(1,SUMIFS($AG$5:$AG$1000,$U$5:$U$1000,ROW(),$V$5:$V$1000,"Sub"))))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","")&amp;IF($AR124="","Sin fecha de inicio"&amp;" · ","")&amp;IF($AS124="","Sin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","")&amp;IF(AND($V124="Sub",COUNT($I124:$L124)+SUMPRODUCT((LEN($I124:$L124)&gt;0)*NOT(ISNUMBER($I124:$L124)))&gt;0),"Subactividad: no use las semanas; ponga su % en Peso y su fecha de cumplimiento"&amp;"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IF($V124="","",IF($V124="Sub",IF(ISNUMBER($G124),N($X124),0),IF(ISNUMBER($G124),1,IFERROR(LOOKUP(2,1/($I124:$L124&lt;&gt;""),$I124:$L124),0))))</f>
        <v/>
      </c>
      <c r="Z124" s="62">
        <f>IF($V124="","",IF($V124="Sub",IF(AND(ISNUMBER($G124),$G124&lt;=IF($S124=MesCiclo,InicioCiclo,$S124+MOD(2-WEEKDAY($S124),7))+6),N($X124),0),IF(AND(ISNUMBER($G124),$G124&lt;=IF($S124=MesCiclo,InicioCiclo,$S124+MOD(2-WEEKDAY($S124),7))+6),1,IF(ISNUMBER($I124),$I124,0))))</f>
        <v/>
      </c>
      <c r="AA124" s="62">
        <f>IF($V124="","",IF($V124="Sub",IF(AND(ISNUMBER($G124),$G124&lt;=IF($S124=MesCiclo,InicioCiclo,$S124+MOD(2-WEEKDAY($S124),7))+13),N($X124),0),IF(AND(ISNUMBER($G124),$G124&lt;=IF($S124=MesCiclo,InicioCiclo,$S124+MOD(2-WEEKDAY($S124),7))+13),1,IF(ISNUMBER($J124),$J124,$Z124))))</f>
        <v/>
      </c>
      <c r="AB124" s="62">
        <f>IF($V124="","",IF($V124="Sub",IF(AND(ISNUMBER($G124),$G124&lt;=IF($S124=MesCiclo,InicioCiclo,$S124+MOD(2-WEEKDAY($S124),7))+20),N($X124),0),IF(AND(ISNUMBER($G124),$G124&lt;=IF($S124=MesCiclo,InicioCiclo,$S124+MOD(2-WEEKDAY($S124),7))+20),1,IF(ISNUMBER($K124),$K124,$AA124))))</f>
        <v/>
      </c>
      <c r="AC124" s="62">
        <f>IF($V124="","",IF($V124="Sub",IF(AND(ISNUMBER($G124),$G124&lt;=IF($S124=MesCiclo,InicioCiclo,$S124+MOD(2-WEEKDAY($S124),7))+27),N($X124),0),IF(AND(ISNUMBER($G124),$G124&lt;=IF($S124=MesCiclo,InicioCiclo,$S124+MOD(2-WEEKDAY($S124),7))+27),1,IF(ISNUMBER($L124),$L124,$AB124))))</f>
        <v/>
      </c>
      <c r="AD124" s="62">
        <f>IF($V124&lt;&gt;"Sub","",IF(AND(ISNUMBER($G124),$G124&lt;=IF($S124=MesCiclo,InicioCiclo,$S124+MOD(2-WEEKDAY($S124),7))+6),N($X124),0))</f>
        <v/>
      </c>
      <c r="AE124" s="62">
        <f>IF($V124&lt;&gt;"Sub","",IF(AND(ISNUMBER($G124),$G124&lt;=IF($S124=MesCiclo,InicioCiclo,$S124+MOD(2-WEEKDAY($S124),7))+13),N($X124),0))</f>
        <v/>
      </c>
      <c r="AF124" s="62">
        <f>IF($V124&lt;&gt;"Sub","",IF(AND(ISNUMBER($G124),$G124&lt;=IF($S124=MesCiclo,InicioCiclo,$S124+MOD(2-WEEKDAY($S124),7))+20),N($X124),0))</f>
        <v/>
      </c>
      <c r="AG124" s="62">
        <f>IF($V124&lt;&gt;"Sub","",IF(AND(ISNUMBER($G124),$G124&lt;=IF($S124=MesCiclo,InicioCiclo,$S124+MOD(2-WEEKDAY($S124),7))+27),N($X124),0))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IF(N($W125)=0,"",IF(AND($S125=MesCiclo,1&gt;SemanaActual),"",MIN(1,SUMIFS($AD$5:$AD$1000,$U$5:$U$1000,ROW(),$V$5:$V$1000,"Sub"))))</f>
        <v/>
      </c>
      <c r="J125" s="60">
        <f>IF(N($W125)=0,"",IF(AND($S125=MesCiclo,2&gt;SemanaActual),"",MIN(1,SUMIFS($AE$5:$AE$1000,$U$5:$U$1000,ROW(),$V$5:$V$1000,"Sub"))))</f>
        <v/>
      </c>
      <c r="K125" s="60">
        <f>IF(N($W125)=0,"",IF(AND($S125=MesCiclo,3&gt;SemanaActual),"",MIN(1,SUMIFS($AF$5:$AF$1000,$U$5:$U$1000,ROW(),$V$5:$V$1000,"Sub"))))</f>
        <v/>
      </c>
      <c r="L125" s="60">
        <f>IF(N($W125)=0,"",IF(AND($S125=MesCiclo,4&gt;SemanaActual),"",MIN(1,SUMIFS($AG$5:$AG$1000,$U$5:$U$1000,ROW(),$V$5:$V$1000,"Sub"))))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","")&amp;IF($AR125="","Sin fecha de inicio"&amp;" · ","")&amp;IF($AS125="","Sin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","")&amp;IF(AND($V125="Sub",COUNT($I125:$L125)+SUMPRODUCT((LEN($I125:$L125)&gt;0)*NOT(ISNUMBER($I125:$L125)))&gt;0),"Subactividad: no use las semanas; ponga su % en Peso y su fecha de cumplimiento"&amp;"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IF($V125="","",IF($V125="Sub",IF(ISNUMBER($G125),N($X125),0),IF(ISNUMBER($G125),1,IFERROR(LOOKUP(2,1/($I125:$L125&lt;&gt;""),$I125:$L125),0))))</f>
        <v/>
      </c>
      <c r="Z125" s="62">
        <f>IF($V125="","",IF($V125="Sub",IF(AND(ISNUMBER($G125),$G125&lt;=IF($S125=MesCiclo,InicioCiclo,$S125+MOD(2-WEEKDAY($S125),7))+6),N($X125),0),IF(AND(ISNUMBER($G125),$G125&lt;=IF($S125=MesCiclo,InicioCiclo,$S125+MOD(2-WEEKDAY($S125),7))+6),1,IF(ISNUMBER($I125),$I125,0))))</f>
        <v/>
      </c>
      <c r="AA125" s="62">
        <f>IF($V125="","",IF($V125="Sub",IF(AND(ISNUMBER($G125),$G125&lt;=IF($S125=MesCiclo,InicioCiclo,$S125+MOD(2-WEEKDAY($S125),7))+13),N($X125),0),IF(AND(ISNUMBER($G125),$G125&lt;=IF($S125=MesCiclo,InicioCiclo,$S125+MOD(2-WEEKDAY($S125),7))+13),1,IF(ISNUMBER($J125),$J125,$Z125))))</f>
        <v/>
      </c>
      <c r="AB125" s="62">
        <f>IF($V125="","",IF($V125="Sub",IF(AND(ISNUMBER($G125),$G125&lt;=IF($S125=MesCiclo,InicioCiclo,$S125+MOD(2-WEEKDAY($S125),7))+20),N($X125),0),IF(AND(ISNUMBER($G125),$G125&lt;=IF($S125=MesCiclo,InicioCiclo,$S125+MOD(2-WEEKDAY($S125),7))+20),1,IF(ISNUMBER($K125),$K125,$AA125))))</f>
        <v/>
      </c>
      <c r="AC125" s="62">
        <f>IF($V125="","",IF($V125="Sub",IF(AND(ISNUMBER($G125),$G125&lt;=IF($S125=MesCiclo,InicioCiclo,$S125+MOD(2-WEEKDAY($S125),7))+27),N($X125),0),IF(AND(ISNUMBER($G125),$G125&lt;=IF($S125=MesCiclo,InicioCiclo,$S125+MOD(2-WEEKDAY($S125),7))+27),1,IF(ISNUMBER($L125),$L125,$AB125))))</f>
        <v/>
      </c>
      <c r="AD125" s="62">
        <f>IF($V125&lt;&gt;"Sub","",IF(AND(ISNUMBER($G125),$G125&lt;=IF($S125=MesCiclo,InicioCiclo,$S125+MOD(2-WEEKDAY($S125),7))+6),N($X125),0))</f>
        <v/>
      </c>
      <c r="AE125" s="62">
        <f>IF($V125&lt;&gt;"Sub","",IF(AND(ISNUMBER($G125),$G125&lt;=IF($S125=MesCiclo,InicioCiclo,$S125+MOD(2-WEEKDAY($S125),7))+13),N($X125),0))</f>
        <v/>
      </c>
      <c r="AF125" s="62">
        <f>IF($V125&lt;&gt;"Sub","",IF(AND(ISNUMBER($G125),$G125&lt;=IF($S125=MesCiclo,InicioCiclo,$S125+MOD(2-WEEKDAY($S125),7))+20),N($X125),0))</f>
        <v/>
      </c>
      <c r="AG125" s="62">
        <f>IF($V125&lt;&gt;"Sub","",IF(AND(ISNUMBER($G125),$G125&lt;=IF($S125=MesCiclo,InicioCiclo,$S125+MOD(2-WEEKDAY($S125),7))+27),N($X125),0))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IF(N($W126)=0,"",IF(AND($S126=MesCiclo,1&gt;SemanaActual),"",MIN(1,SUMIFS($AD$5:$AD$1000,$U$5:$U$1000,ROW(),$V$5:$V$1000,"Sub"))))</f>
        <v/>
      </c>
      <c r="J126" s="60">
        <f>IF(N($W126)=0,"",IF(AND($S126=MesCiclo,2&gt;SemanaActual),"",MIN(1,SUMIFS($AE$5:$AE$1000,$U$5:$U$1000,ROW(),$V$5:$V$1000,"Sub"))))</f>
        <v/>
      </c>
      <c r="K126" s="60">
        <f>IF(N($W126)=0,"",IF(AND($S126=MesCiclo,3&gt;SemanaActual),"",MIN(1,SUMIFS($AF$5:$AF$1000,$U$5:$U$1000,ROW(),$V$5:$V$1000,"Sub"))))</f>
        <v/>
      </c>
      <c r="L126" s="60">
        <f>IF(N($W126)=0,"",IF(AND($S126=MesCiclo,4&gt;SemanaActual),"",MIN(1,SUMIFS($AG$5:$AG$1000,$U$5:$U$1000,ROW(),$V$5:$V$1000,"Sub"))))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","")&amp;IF($AR126="","Sin fecha de inicio"&amp;" · ","")&amp;IF($AS126="","Sin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","")&amp;IF(AND($V126="Sub",COUNT($I126:$L126)+SUMPRODUCT((LEN($I126:$L126)&gt;0)*NOT(ISNUMBER($I126:$L126)))&gt;0),"Subactividad: no use las semanas; ponga su % en Peso y su fecha de cumplimiento"&amp;"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IF($V126="","",IF($V126="Sub",IF(ISNUMBER($G126),N($X126),0),IF(ISNUMBER($G126),1,IFERROR(LOOKUP(2,1/($I126:$L126&lt;&gt;""),$I126:$L126),0))))</f>
        <v/>
      </c>
      <c r="Z126" s="62">
        <f>IF($V126="","",IF($V126="Sub",IF(AND(ISNUMBER($G126),$G126&lt;=IF($S126=MesCiclo,InicioCiclo,$S126+MOD(2-WEEKDAY($S126),7))+6),N($X126),0),IF(AND(ISNUMBER($G126),$G126&lt;=IF($S126=MesCiclo,InicioCiclo,$S126+MOD(2-WEEKDAY($S126),7))+6),1,IF(ISNUMBER($I126),$I126,0))))</f>
        <v/>
      </c>
      <c r="AA126" s="62">
        <f>IF($V126="","",IF($V126="Sub",IF(AND(ISNUMBER($G126),$G126&lt;=IF($S126=MesCiclo,InicioCiclo,$S126+MOD(2-WEEKDAY($S126),7))+13),N($X126),0),IF(AND(ISNUMBER($G126),$G126&lt;=IF($S126=MesCiclo,InicioCiclo,$S126+MOD(2-WEEKDAY($S126),7))+13),1,IF(ISNUMBER($J126),$J126,$Z126))))</f>
        <v/>
      </c>
      <c r="AB126" s="62">
        <f>IF($V126="","",IF($V126="Sub",IF(AND(ISNUMBER($G126),$G126&lt;=IF($S126=MesCiclo,InicioCiclo,$S126+MOD(2-WEEKDAY($S126),7))+20),N($X126),0),IF(AND(ISNUMBER($G126),$G126&lt;=IF($S126=MesCiclo,InicioCiclo,$S126+MOD(2-WEEKDAY($S126),7))+20),1,IF(ISNUMBER($K126),$K126,$AA126))))</f>
        <v/>
      </c>
      <c r="AC126" s="62">
        <f>IF($V126="","",IF($V126="Sub",IF(AND(ISNUMBER($G126),$G126&lt;=IF($S126=MesCiclo,InicioCiclo,$S126+MOD(2-WEEKDAY($S126),7))+27),N($X126),0),IF(AND(ISNUMBER($G126),$G126&lt;=IF($S126=MesCiclo,InicioCiclo,$S126+MOD(2-WEEKDAY($S126),7))+27),1,IF(ISNUMBER($L126),$L126,$AB126))))</f>
        <v/>
      </c>
      <c r="AD126" s="62">
        <f>IF($V126&lt;&gt;"Sub","",IF(AND(ISNUMBER($G126),$G126&lt;=IF($S126=MesCiclo,InicioCiclo,$S126+MOD(2-WEEKDAY($S126),7))+6),N($X126),0))</f>
        <v/>
      </c>
      <c r="AE126" s="62">
        <f>IF($V126&lt;&gt;"Sub","",IF(AND(ISNUMBER($G126),$G126&lt;=IF($S126=MesCiclo,InicioCiclo,$S126+MOD(2-WEEKDAY($S126),7))+13),N($X126),0))</f>
        <v/>
      </c>
      <c r="AF126" s="62">
        <f>IF($V126&lt;&gt;"Sub","",IF(AND(ISNUMBER($G126),$G126&lt;=IF($S126=MesCiclo,InicioCiclo,$S126+MOD(2-WEEKDAY($S126),7))+20),N($X126),0))</f>
        <v/>
      </c>
      <c r="AG126" s="62">
        <f>IF($V126&lt;&gt;"Sub","",IF(AND(ISNUMBER($G126),$G126&lt;=IF($S126=MesCiclo,InicioCiclo,$S126+MOD(2-WEEKDAY($S126),7))+27),N($X126),0))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IF(N($W127)=0,"",IF(AND($S127=MesCiclo,1&gt;SemanaActual),"",MIN(1,SUMIFS($AD$5:$AD$1000,$U$5:$U$1000,ROW(),$V$5:$V$1000,"Sub"))))</f>
        <v/>
      </c>
      <c r="J127" s="60">
        <f>IF(N($W127)=0,"",IF(AND($S127=MesCiclo,2&gt;SemanaActual),"",MIN(1,SUMIFS($AE$5:$AE$1000,$U$5:$U$1000,ROW(),$V$5:$V$1000,"Sub"))))</f>
        <v/>
      </c>
      <c r="K127" s="60">
        <f>IF(N($W127)=0,"",IF(AND($S127=MesCiclo,3&gt;SemanaActual),"",MIN(1,SUMIFS($AF$5:$AF$1000,$U$5:$U$1000,ROW(),$V$5:$V$1000,"Sub"))))</f>
        <v/>
      </c>
      <c r="L127" s="60">
        <f>IF(N($W127)=0,"",IF(AND($S127=MesCiclo,4&gt;SemanaActual),"",MIN(1,SUMIFS($AG$5:$AG$1000,$U$5:$U$1000,ROW(),$V$5:$V$1000,"Sub"))))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","")&amp;IF($AR127="","Sin fecha de inicio"&amp;" · ","")&amp;IF($AS127="","Sin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","")&amp;IF(AND($V127="Sub",COUNT($I127:$L127)+SUMPRODUCT((LEN($I127:$L127)&gt;0)*NOT(ISNUMBER($I127:$L127)))&gt;0),"Subactividad: no use las semanas; ponga su % en Peso y su fecha de cumplimiento"&amp;"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IF($V127="","",IF($V127="Sub",IF(ISNUMBER($G127),N($X127),0),IF(ISNUMBER($G127),1,IFERROR(LOOKUP(2,1/($I127:$L127&lt;&gt;""),$I127:$L127),0))))</f>
        <v/>
      </c>
      <c r="Z127" s="62">
        <f>IF($V127="","",IF($V127="Sub",IF(AND(ISNUMBER($G127),$G127&lt;=IF($S127=MesCiclo,InicioCiclo,$S127+MOD(2-WEEKDAY($S127),7))+6),N($X127),0),IF(AND(ISNUMBER($G127),$G127&lt;=IF($S127=MesCiclo,InicioCiclo,$S127+MOD(2-WEEKDAY($S127),7))+6),1,IF(ISNUMBER($I127),$I127,0))))</f>
        <v/>
      </c>
      <c r="AA127" s="62">
        <f>IF($V127="","",IF($V127="Sub",IF(AND(ISNUMBER($G127),$G127&lt;=IF($S127=MesCiclo,InicioCiclo,$S127+MOD(2-WEEKDAY($S127),7))+13),N($X127),0),IF(AND(ISNUMBER($G127),$G127&lt;=IF($S127=MesCiclo,InicioCiclo,$S127+MOD(2-WEEKDAY($S127),7))+13),1,IF(ISNUMBER($J127),$J127,$Z127))))</f>
        <v/>
      </c>
      <c r="AB127" s="62">
        <f>IF($V127="","",IF($V127="Sub",IF(AND(ISNUMBER($G127),$G127&lt;=IF($S127=MesCiclo,InicioCiclo,$S127+MOD(2-WEEKDAY($S127),7))+20),N($X127),0),IF(AND(ISNUMBER($G127),$G127&lt;=IF($S127=MesCiclo,InicioCiclo,$S127+MOD(2-WEEKDAY($S127),7))+20),1,IF(ISNUMBER($K127),$K127,$AA127))))</f>
        <v/>
      </c>
      <c r="AC127" s="62">
        <f>IF($V127="","",IF($V127="Sub",IF(AND(ISNUMBER($G127),$G127&lt;=IF($S127=MesCiclo,InicioCiclo,$S127+MOD(2-WEEKDAY($S127),7))+27),N($X127),0),IF(AND(ISNUMBER($G127),$G127&lt;=IF($S127=MesCiclo,InicioCiclo,$S127+MOD(2-WEEKDAY($S127),7))+27),1,IF(ISNUMBER($L127),$L127,$AB127))))</f>
        <v/>
      </c>
      <c r="AD127" s="62">
        <f>IF($V127&lt;&gt;"Sub","",IF(AND(ISNUMBER($G127),$G127&lt;=IF($S127=MesCiclo,InicioCiclo,$S127+MOD(2-WEEKDAY($S127),7))+6),N($X127),0))</f>
        <v/>
      </c>
      <c r="AE127" s="62">
        <f>IF($V127&lt;&gt;"Sub","",IF(AND(ISNUMBER($G127),$G127&lt;=IF($S127=MesCiclo,InicioCiclo,$S127+MOD(2-WEEKDAY($S127),7))+13),N($X127),0))</f>
        <v/>
      </c>
      <c r="AF127" s="62">
        <f>IF($V127&lt;&gt;"Sub","",IF(AND(ISNUMBER($G127),$G127&lt;=IF($S127=MesCiclo,InicioCiclo,$S127+MOD(2-WEEKDAY($S127),7))+20),N($X127),0))</f>
        <v/>
      </c>
      <c r="AG127" s="62">
        <f>IF($V127&lt;&gt;"Sub","",IF(AND(ISNUMBER($G127),$G127&lt;=IF($S127=MesCiclo,InicioCiclo,$S127+MOD(2-WEEKDAY($S127),7))+27),N($X127),0))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IF(N($W128)=0,"",IF(AND($S128=MesCiclo,1&gt;SemanaActual),"",MIN(1,SUMIFS($AD$5:$AD$1000,$U$5:$U$1000,ROW(),$V$5:$V$1000,"Sub"))))</f>
        <v/>
      </c>
      <c r="J128" s="60">
        <f>IF(N($W128)=0,"",IF(AND($S128=MesCiclo,2&gt;SemanaActual),"",MIN(1,SUMIFS($AE$5:$AE$1000,$U$5:$U$1000,ROW(),$V$5:$V$1000,"Sub"))))</f>
        <v/>
      </c>
      <c r="K128" s="60">
        <f>IF(N($W128)=0,"",IF(AND($S128=MesCiclo,3&gt;SemanaActual),"",MIN(1,SUMIFS($AF$5:$AF$1000,$U$5:$U$1000,ROW(),$V$5:$V$1000,"Sub"))))</f>
        <v/>
      </c>
      <c r="L128" s="60">
        <f>IF(N($W128)=0,"",IF(AND($S128=MesCiclo,4&gt;SemanaActual),"",MIN(1,SUMIFS($AG$5:$AG$1000,$U$5:$U$1000,ROW(),$V$5:$V$1000,"Sub"))))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","")&amp;IF($AR128="","Sin fecha de inicio"&amp;" · ","")&amp;IF($AS128="","Sin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","")&amp;IF(AND($V128="Sub",COUNT($I128:$L128)+SUMPRODUCT((LEN($I128:$L128)&gt;0)*NOT(ISNUMBER($I128:$L128)))&gt;0),"Subactividad: no use las semanas; ponga su % en Peso y su fecha de cumplimiento"&amp;"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IF($V128="","",IF($V128="Sub",IF(ISNUMBER($G128),N($X128),0),IF(ISNUMBER($G128),1,IFERROR(LOOKUP(2,1/($I128:$L128&lt;&gt;""),$I128:$L128),0))))</f>
        <v/>
      </c>
      <c r="Z128" s="62">
        <f>IF($V128="","",IF($V128="Sub",IF(AND(ISNUMBER($G128),$G128&lt;=IF($S128=MesCiclo,InicioCiclo,$S128+MOD(2-WEEKDAY($S128),7))+6),N($X128),0),IF(AND(ISNUMBER($G128),$G128&lt;=IF($S128=MesCiclo,InicioCiclo,$S128+MOD(2-WEEKDAY($S128),7))+6),1,IF(ISNUMBER($I128),$I128,0))))</f>
        <v/>
      </c>
      <c r="AA128" s="62">
        <f>IF($V128="","",IF($V128="Sub",IF(AND(ISNUMBER($G128),$G128&lt;=IF($S128=MesCiclo,InicioCiclo,$S128+MOD(2-WEEKDAY($S128),7))+13),N($X128),0),IF(AND(ISNUMBER($G128),$G128&lt;=IF($S128=MesCiclo,InicioCiclo,$S128+MOD(2-WEEKDAY($S128),7))+13),1,IF(ISNUMBER($J128),$J128,$Z128))))</f>
        <v/>
      </c>
      <c r="AB128" s="62">
        <f>IF($V128="","",IF($V128="Sub",IF(AND(ISNUMBER($G128),$G128&lt;=IF($S128=MesCiclo,InicioCiclo,$S128+MOD(2-WEEKDAY($S128),7))+20),N($X128),0),IF(AND(ISNUMBER($G128),$G128&lt;=IF($S128=MesCiclo,InicioCiclo,$S128+MOD(2-WEEKDAY($S128),7))+20),1,IF(ISNUMBER($K128),$K128,$AA128))))</f>
        <v/>
      </c>
      <c r="AC128" s="62">
        <f>IF($V128="","",IF($V128="Sub",IF(AND(ISNUMBER($G128),$G128&lt;=IF($S128=MesCiclo,InicioCiclo,$S128+MOD(2-WEEKDAY($S128),7))+27),N($X128),0),IF(AND(ISNUMBER($G128),$G128&lt;=IF($S128=MesCiclo,InicioCiclo,$S128+MOD(2-WEEKDAY($S128),7))+27),1,IF(ISNUMBER($L128),$L128,$AB128))))</f>
        <v/>
      </c>
      <c r="AD128" s="62">
        <f>IF($V128&lt;&gt;"Sub","",IF(AND(ISNUMBER($G128),$G128&lt;=IF($S128=MesCiclo,InicioCiclo,$S128+MOD(2-WEEKDAY($S128),7))+6),N($X128),0))</f>
        <v/>
      </c>
      <c r="AE128" s="62">
        <f>IF($V128&lt;&gt;"Sub","",IF(AND(ISNUMBER($G128),$G128&lt;=IF($S128=MesCiclo,InicioCiclo,$S128+MOD(2-WEEKDAY($S128),7))+13),N($X128),0))</f>
        <v/>
      </c>
      <c r="AF128" s="62">
        <f>IF($V128&lt;&gt;"Sub","",IF(AND(ISNUMBER($G128),$G128&lt;=IF($S128=MesCiclo,InicioCiclo,$S128+MOD(2-WEEKDAY($S128),7))+20),N($X128),0))</f>
        <v/>
      </c>
      <c r="AG128" s="62">
        <f>IF($V128&lt;&gt;"Sub","",IF(AND(ISNUMBER($G128),$G128&lt;=IF($S128=MesCiclo,InicioCiclo,$S128+MOD(2-WEEKDAY($S128),7))+27),N($X128),0))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IF(N($W129)=0,"",IF(AND($S129=MesCiclo,1&gt;SemanaActual),"",MIN(1,SUMIFS($AD$5:$AD$1000,$U$5:$U$1000,ROW(),$V$5:$V$1000,"Sub"))))</f>
        <v/>
      </c>
      <c r="J129" s="60">
        <f>IF(N($W129)=0,"",IF(AND($S129=MesCiclo,2&gt;SemanaActual),"",MIN(1,SUMIFS($AE$5:$AE$1000,$U$5:$U$1000,ROW(),$V$5:$V$1000,"Sub"))))</f>
        <v/>
      </c>
      <c r="K129" s="60">
        <f>IF(N($W129)=0,"",IF(AND($S129=MesCiclo,3&gt;SemanaActual),"",MIN(1,SUMIFS($AF$5:$AF$1000,$U$5:$U$1000,ROW(),$V$5:$V$1000,"Sub"))))</f>
        <v/>
      </c>
      <c r="L129" s="60">
        <f>IF(N($W129)=0,"",IF(AND($S129=MesCiclo,4&gt;SemanaActual),"",MIN(1,SUMIFS($AG$5:$AG$1000,$U$5:$U$1000,ROW(),$V$5:$V$1000,"Sub"))))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","")&amp;IF($AR129="","Sin fecha de inicio"&amp;" · ","")&amp;IF($AS129="","Sin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","")&amp;IF(AND($V129="Sub",COUNT($I129:$L129)+SUMPRODUCT((LEN($I129:$L129)&gt;0)*NOT(ISNUMBER($I129:$L129)))&gt;0),"Subactividad: no use las semanas; ponga su % en Peso y su fecha de cumplimiento"&amp;"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IF($V129="","",IF($V129="Sub",IF(ISNUMBER($G129),N($X129),0),IF(ISNUMBER($G129),1,IFERROR(LOOKUP(2,1/($I129:$L129&lt;&gt;""),$I129:$L129),0))))</f>
        <v/>
      </c>
      <c r="Z129" s="62">
        <f>IF($V129="","",IF($V129="Sub",IF(AND(ISNUMBER($G129),$G129&lt;=IF($S129=MesCiclo,InicioCiclo,$S129+MOD(2-WEEKDAY($S129),7))+6),N($X129),0),IF(AND(ISNUMBER($G129),$G129&lt;=IF($S129=MesCiclo,InicioCiclo,$S129+MOD(2-WEEKDAY($S129),7))+6),1,IF(ISNUMBER($I129),$I129,0))))</f>
        <v/>
      </c>
      <c r="AA129" s="62">
        <f>IF($V129="","",IF($V129="Sub",IF(AND(ISNUMBER($G129),$G129&lt;=IF($S129=MesCiclo,InicioCiclo,$S129+MOD(2-WEEKDAY($S129),7))+13),N($X129),0),IF(AND(ISNUMBER($G129),$G129&lt;=IF($S129=MesCiclo,InicioCiclo,$S129+MOD(2-WEEKDAY($S129),7))+13),1,IF(ISNUMBER($J129),$J129,$Z129))))</f>
        <v/>
      </c>
      <c r="AB129" s="62">
        <f>IF($V129="","",IF($V129="Sub",IF(AND(ISNUMBER($G129),$G129&lt;=IF($S129=MesCiclo,InicioCiclo,$S129+MOD(2-WEEKDAY($S129),7))+20),N($X129),0),IF(AND(ISNUMBER($G129),$G129&lt;=IF($S129=MesCiclo,InicioCiclo,$S129+MOD(2-WEEKDAY($S129),7))+20),1,IF(ISNUMBER($K129),$K129,$AA129))))</f>
        <v/>
      </c>
      <c r="AC129" s="62">
        <f>IF($V129="","",IF($V129="Sub",IF(AND(ISNUMBER($G129),$G129&lt;=IF($S129=MesCiclo,InicioCiclo,$S129+MOD(2-WEEKDAY($S129),7))+27),N($X129),0),IF(AND(ISNUMBER($G129),$G129&lt;=IF($S129=MesCiclo,InicioCiclo,$S129+MOD(2-WEEKDAY($S129),7))+27),1,IF(ISNUMBER($L129),$L129,$AB129))))</f>
        <v/>
      </c>
      <c r="AD129" s="62">
        <f>IF($V129&lt;&gt;"Sub","",IF(AND(ISNUMBER($G129),$G129&lt;=IF($S129=MesCiclo,InicioCiclo,$S129+MOD(2-WEEKDAY($S129),7))+6),N($X129),0))</f>
        <v/>
      </c>
      <c r="AE129" s="62">
        <f>IF($V129&lt;&gt;"Sub","",IF(AND(ISNUMBER($G129),$G129&lt;=IF($S129=MesCiclo,InicioCiclo,$S129+MOD(2-WEEKDAY($S129),7))+13),N($X129),0))</f>
        <v/>
      </c>
      <c r="AF129" s="62">
        <f>IF($V129&lt;&gt;"Sub","",IF(AND(ISNUMBER($G129),$G129&lt;=IF($S129=MesCiclo,InicioCiclo,$S129+MOD(2-WEEKDAY($S129),7))+20),N($X129),0))</f>
        <v/>
      </c>
      <c r="AG129" s="62">
        <f>IF($V129&lt;&gt;"Sub","",IF(AND(ISNUMBER($G129),$G129&lt;=IF($S129=MesCiclo,InicioCiclo,$S129+MOD(2-WEEKDAY($S129),7))+27),N($X129),0))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IF(N($W130)=0,"",IF(AND($S130=MesCiclo,1&gt;SemanaActual),"",MIN(1,SUMIFS($AD$5:$AD$1000,$U$5:$U$1000,ROW(),$V$5:$V$1000,"Sub"))))</f>
        <v/>
      </c>
      <c r="J130" s="60">
        <f>IF(N($W130)=0,"",IF(AND($S130=MesCiclo,2&gt;SemanaActual),"",MIN(1,SUMIFS($AE$5:$AE$1000,$U$5:$U$1000,ROW(),$V$5:$V$1000,"Sub"))))</f>
        <v/>
      </c>
      <c r="K130" s="60">
        <f>IF(N($W130)=0,"",IF(AND($S130=MesCiclo,3&gt;SemanaActual),"",MIN(1,SUMIFS($AF$5:$AF$1000,$U$5:$U$1000,ROW(),$V$5:$V$1000,"Sub"))))</f>
        <v/>
      </c>
      <c r="L130" s="60">
        <f>IF(N($W130)=0,"",IF(AND($S130=MesCiclo,4&gt;SemanaActual),"",MIN(1,SUMIFS($AG$5:$AG$1000,$U$5:$U$1000,ROW(),$V$5:$V$1000,"Sub"))))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","")&amp;IF($AR130="","Sin fecha de inicio"&amp;" · ","")&amp;IF($AS130="","Sin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","")&amp;IF(AND($V130="Sub",COUNT($I130:$L130)+SUMPRODUCT((LEN($I130:$L130)&gt;0)*NOT(ISNUMBER($I130:$L130)))&gt;0),"Subactividad: no use las semanas; ponga su % en Peso y su fecha de cumplimiento"&amp;"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IF($V130="","",IF($V130="Sub",IF(ISNUMBER($G130),N($X130),0),IF(ISNUMBER($G130),1,IFERROR(LOOKUP(2,1/($I130:$L130&lt;&gt;""),$I130:$L130),0))))</f>
        <v/>
      </c>
      <c r="Z130" s="62">
        <f>IF($V130="","",IF($V130="Sub",IF(AND(ISNUMBER($G130),$G130&lt;=IF($S130=MesCiclo,InicioCiclo,$S130+MOD(2-WEEKDAY($S130),7))+6),N($X130),0),IF(AND(ISNUMBER($G130),$G130&lt;=IF($S130=MesCiclo,InicioCiclo,$S130+MOD(2-WEEKDAY($S130),7))+6),1,IF(ISNUMBER($I130),$I130,0))))</f>
        <v/>
      </c>
      <c r="AA130" s="62">
        <f>IF($V130="","",IF($V130="Sub",IF(AND(ISNUMBER($G130),$G130&lt;=IF($S130=MesCiclo,InicioCiclo,$S130+MOD(2-WEEKDAY($S130),7))+13),N($X130),0),IF(AND(ISNUMBER($G130),$G130&lt;=IF($S130=MesCiclo,InicioCiclo,$S130+MOD(2-WEEKDAY($S130),7))+13),1,IF(ISNUMBER($J130),$J130,$Z130))))</f>
        <v/>
      </c>
      <c r="AB130" s="62">
        <f>IF($V130="","",IF($V130="Sub",IF(AND(ISNUMBER($G130),$G130&lt;=IF($S130=MesCiclo,InicioCiclo,$S130+MOD(2-WEEKDAY($S130),7))+20),N($X130),0),IF(AND(ISNUMBER($G130),$G130&lt;=IF($S130=MesCiclo,InicioCiclo,$S130+MOD(2-WEEKDAY($S130),7))+20),1,IF(ISNUMBER($K130),$K130,$AA130))))</f>
        <v/>
      </c>
      <c r="AC130" s="62">
        <f>IF($V130="","",IF($V130="Sub",IF(AND(ISNUMBER($G130),$G130&lt;=IF($S130=MesCiclo,InicioCiclo,$S130+MOD(2-WEEKDAY($S130),7))+27),N($X130),0),IF(AND(ISNUMBER($G130),$G130&lt;=IF($S130=MesCiclo,InicioCiclo,$S130+MOD(2-WEEKDAY($S130),7))+27),1,IF(ISNUMBER($L130),$L130,$AB130))))</f>
        <v/>
      </c>
      <c r="AD130" s="62">
        <f>IF($V130&lt;&gt;"Sub","",IF(AND(ISNUMBER($G130),$G130&lt;=IF($S130=MesCiclo,InicioCiclo,$S130+MOD(2-WEEKDAY($S130),7))+6),N($X130),0))</f>
        <v/>
      </c>
      <c r="AE130" s="62">
        <f>IF($V130&lt;&gt;"Sub","",IF(AND(ISNUMBER($G130),$G130&lt;=IF($S130=MesCiclo,InicioCiclo,$S130+MOD(2-WEEKDAY($S130),7))+13),N($X130),0))</f>
        <v/>
      </c>
      <c r="AF130" s="62">
        <f>IF($V130&lt;&gt;"Sub","",IF(AND(ISNUMBER($G130),$G130&lt;=IF($S130=MesCiclo,InicioCiclo,$S130+MOD(2-WEEKDAY($S130),7))+20),N($X130),0))</f>
        <v/>
      </c>
      <c r="AG130" s="62">
        <f>IF($V130&lt;&gt;"Sub","",IF(AND(ISNUMBER($G130),$G130&lt;=IF($S130=MesCiclo,InicioCiclo,$S130+MOD(2-WEEKDAY($S130),7))+27),N($X130),0))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IF(N($W131)=0,"",IF(AND($S131=MesCiclo,1&gt;SemanaActual),"",MIN(1,SUMIFS($AD$5:$AD$1000,$U$5:$U$1000,ROW(),$V$5:$V$1000,"Sub"))))</f>
        <v/>
      </c>
      <c r="J131" s="60">
        <f>IF(N($W131)=0,"",IF(AND($S131=MesCiclo,2&gt;SemanaActual),"",MIN(1,SUMIFS($AE$5:$AE$1000,$U$5:$U$1000,ROW(),$V$5:$V$1000,"Sub"))))</f>
        <v/>
      </c>
      <c r="K131" s="60">
        <f>IF(N($W131)=0,"",IF(AND($S131=MesCiclo,3&gt;SemanaActual),"",MIN(1,SUMIFS($AF$5:$AF$1000,$U$5:$U$1000,ROW(),$V$5:$V$1000,"Sub"))))</f>
        <v/>
      </c>
      <c r="L131" s="60">
        <f>IF(N($W131)=0,"",IF(AND($S131=MesCiclo,4&gt;SemanaActual),"",MIN(1,SUMIFS($AG$5:$AG$1000,$U$5:$U$1000,ROW(),$V$5:$V$1000,"Sub"))))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","")&amp;IF($AR131="","Sin fecha de inicio"&amp;" · ","")&amp;IF($AS131="","Sin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","")&amp;IF(AND($V131="Sub",COUNT($I131:$L131)+SUMPRODUCT((LEN($I131:$L131)&gt;0)*NOT(ISNUMBER($I131:$L131)))&gt;0),"Subactividad: no use las semanas; ponga su % en Peso y su fecha de cumplimiento"&amp;"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IF($V131="","",IF($V131="Sub",IF(ISNUMBER($G131),N($X131),0),IF(ISNUMBER($G131),1,IFERROR(LOOKUP(2,1/($I131:$L131&lt;&gt;""),$I131:$L131),0))))</f>
        <v/>
      </c>
      <c r="Z131" s="62">
        <f>IF($V131="","",IF($V131="Sub",IF(AND(ISNUMBER($G131),$G131&lt;=IF($S131=MesCiclo,InicioCiclo,$S131+MOD(2-WEEKDAY($S131),7))+6),N($X131),0),IF(AND(ISNUMBER($G131),$G131&lt;=IF($S131=MesCiclo,InicioCiclo,$S131+MOD(2-WEEKDAY($S131),7))+6),1,IF(ISNUMBER($I131),$I131,0))))</f>
        <v/>
      </c>
      <c r="AA131" s="62">
        <f>IF($V131="","",IF($V131="Sub",IF(AND(ISNUMBER($G131),$G131&lt;=IF($S131=MesCiclo,InicioCiclo,$S131+MOD(2-WEEKDAY($S131),7))+13),N($X131),0),IF(AND(ISNUMBER($G131),$G131&lt;=IF($S131=MesCiclo,InicioCiclo,$S131+MOD(2-WEEKDAY($S131),7))+13),1,IF(ISNUMBER($J131),$J131,$Z131))))</f>
        <v/>
      </c>
      <c r="AB131" s="62">
        <f>IF($V131="","",IF($V131="Sub",IF(AND(ISNUMBER($G131),$G131&lt;=IF($S131=MesCiclo,InicioCiclo,$S131+MOD(2-WEEKDAY($S131),7))+20),N($X131),0),IF(AND(ISNUMBER($G131),$G131&lt;=IF($S131=MesCiclo,InicioCiclo,$S131+MOD(2-WEEKDAY($S131),7))+20),1,IF(ISNUMBER($K131),$K131,$AA131))))</f>
        <v/>
      </c>
      <c r="AC131" s="62">
        <f>IF($V131="","",IF($V131="Sub",IF(AND(ISNUMBER($G131),$G131&lt;=IF($S131=MesCiclo,InicioCiclo,$S131+MOD(2-WEEKDAY($S131),7))+27),N($X131),0),IF(AND(ISNUMBER($G131),$G131&lt;=IF($S131=MesCiclo,InicioCiclo,$S131+MOD(2-WEEKDAY($S131),7))+27),1,IF(ISNUMBER($L131),$L131,$AB131))))</f>
        <v/>
      </c>
      <c r="AD131" s="62">
        <f>IF($V131&lt;&gt;"Sub","",IF(AND(ISNUMBER($G131),$G131&lt;=IF($S131=MesCiclo,InicioCiclo,$S131+MOD(2-WEEKDAY($S131),7))+6),N($X131),0))</f>
        <v/>
      </c>
      <c r="AE131" s="62">
        <f>IF($V131&lt;&gt;"Sub","",IF(AND(ISNUMBER($G131),$G131&lt;=IF($S131=MesCiclo,InicioCiclo,$S131+MOD(2-WEEKDAY($S131),7))+13),N($X131),0))</f>
        <v/>
      </c>
      <c r="AF131" s="62">
        <f>IF($V131&lt;&gt;"Sub","",IF(AND(ISNUMBER($G131),$G131&lt;=IF($S131=MesCiclo,InicioCiclo,$S131+MOD(2-WEEKDAY($S131),7))+20),N($X131),0))</f>
        <v/>
      </c>
      <c r="AG131" s="62">
        <f>IF($V131&lt;&gt;"Sub","",IF(AND(ISNUMBER($G131),$G131&lt;=IF($S131=MesCiclo,InicioCiclo,$S131+MOD(2-WEEKDAY($S131),7))+27),N($X131),0))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IF(N($W132)=0,"",IF(AND($S132=MesCiclo,1&gt;SemanaActual),"",MIN(1,SUMIFS($AD$5:$AD$1000,$U$5:$U$1000,ROW(),$V$5:$V$1000,"Sub"))))</f>
        <v/>
      </c>
      <c r="J132" s="60">
        <f>IF(N($W132)=0,"",IF(AND($S132=MesCiclo,2&gt;SemanaActual),"",MIN(1,SUMIFS($AE$5:$AE$1000,$U$5:$U$1000,ROW(),$V$5:$V$1000,"Sub"))))</f>
        <v/>
      </c>
      <c r="K132" s="60">
        <f>IF(N($W132)=0,"",IF(AND($S132=MesCiclo,3&gt;SemanaActual),"",MIN(1,SUMIFS($AF$5:$AF$1000,$U$5:$U$1000,ROW(),$V$5:$V$1000,"Sub"))))</f>
        <v/>
      </c>
      <c r="L132" s="60">
        <f>IF(N($W132)=0,"",IF(AND($S132=MesCiclo,4&gt;SemanaActual),"",MIN(1,SUMIFS($AG$5:$AG$1000,$U$5:$U$1000,ROW(),$V$5:$V$1000,"Sub"))))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","")&amp;IF($AR132="","Sin fecha de inicio"&amp;" · ","")&amp;IF($AS132="","Sin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","")&amp;IF(AND($V132="Sub",COUNT($I132:$L132)+SUMPRODUCT((LEN($I132:$L132)&gt;0)*NOT(ISNUMBER($I132:$L132)))&gt;0),"Subactividad: no use las semanas; ponga su % en Peso y su fecha de cumplimiento"&amp;"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IF($V132="","",IF($V132="Sub",IF(ISNUMBER($G132),N($X132),0),IF(ISNUMBER($G132),1,IFERROR(LOOKUP(2,1/($I132:$L132&lt;&gt;""),$I132:$L132),0))))</f>
        <v/>
      </c>
      <c r="Z132" s="62">
        <f>IF($V132="","",IF($V132="Sub",IF(AND(ISNUMBER($G132),$G132&lt;=IF($S132=MesCiclo,InicioCiclo,$S132+MOD(2-WEEKDAY($S132),7))+6),N($X132),0),IF(AND(ISNUMBER($G132),$G132&lt;=IF($S132=MesCiclo,InicioCiclo,$S132+MOD(2-WEEKDAY($S132),7))+6),1,IF(ISNUMBER($I132),$I132,0))))</f>
        <v/>
      </c>
      <c r="AA132" s="62">
        <f>IF($V132="","",IF($V132="Sub",IF(AND(ISNUMBER($G132),$G132&lt;=IF($S132=MesCiclo,InicioCiclo,$S132+MOD(2-WEEKDAY($S132),7))+13),N($X132),0),IF(AND(ISNUMBER($G132),$G132&lt;=IF($S132=MesCiclo,InicioCiclo,$S132+MOD(2-WEEKDAY($S132),7))+13),1,IF(ISNUMBER($J132),$J132,$Z132))))</f>
        <v/>
      </c>
      <c r="AB132" s="62">
        <f>IF($V132="","",IF($V132="Sub",IF(AND(ISNUMBER($G132),$G132&lt;=IF($S132=MesCiclo,InicioCiclo,$S132+MOD(2-WEEKDAY($S132),7))+20),N($X132),0),IF(AND(ISNUMBER($G132),$G132&lt;=IF($S132=MesCiclo,InicioCiclo,$S132+MOD(2-WEEKDAY($S132),7))+20),1,IF(ISNUMBER($K132),$K132,$AA132))))</f>
        <v/>
      </c>
      <c r="AC132" s="62">
        <f>IF($V132="","",IF($V132="Sub",IF(AND(ISNUMBER($G132),$G132&lt;=IF($S132=MesCiclo,InicioCiclo,$S132+MOD(2-WEEKDAY($S132),7))+27),N($X132),0),IF(AND(ISNUMBER($G132),$G132&lt;=IF($S132=MesCiclo,InicioCiclo,$S132+MOD(2-WEEKDAY($S132),7))+27),1,IF(ISNUMBER($L132),$L132,$AB132))))</f>
        <v/>
      </c>
      <c r="AD132" s="62">
        <f>IF($V132&lt;&gt;"Sub","",IF(AND(ISNUMBER($G132),$G132&lt;=IF($S132=MesCiclo,InicioCiclo,$S132+MOD(2-WEEKDAY($S132),7))+6),N($X132),0))</f>
        <v/>
      </c>
      <c r="AE132" s="62">
        <f>IF($V132&lt;&gt;"Sub","",IF(AND(ISNUMBER($G132),$G132&lt;=IF($S132=MesCiclo,InicioCiclo,$S132+MOD(2-WEEKDAY($S132),7))+13),N($X132),0))</f>
        <v/>
      </c>
      <c r="AF132" s="62">
        <f>IF($V132&lt;&gt;"Sub","",IF(AND(ISNUMBER($G132),$G132&lt;=IF($S132=MesCiclo,InicioCiclo,$S132+MOD(2-WEEKDAY($S132),7))+20),N($X132),0))</f>
        <v/>
      </c>
      <c r="AG132" s="62">
        <f>IF($V132&lt;&gt;"Sub","",IF(AND(ISNUMBER($G132),$G132&lt;=IF($S132=MesCiclo,InicioCiclo,$S132+MOD(2-WEEKDAY($S132),7))+27),N($X132),0))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IF(N($W133)=0,"",IF(AND($S133=MesCiclo,1&gt;SemanaActual),"",MIN(1,SUMIFS($AD$5:$AD$1000,$U$5:$U$1000,ROW(),$V$5:$V$1000,"Sub"))))</f>
        <v/>
      </c>
      <c r="J133" s="60">
        <f>IF(N($W133)=0,"",IF(AND($S133=MesCiclo,2&gt;SemanaActual),"",MIN(1,SUMIFS($AE$5:$AE$1000,$U$5:$U$1000,ROW(),$V$5:$V$1000,"Sub"))))</f>
        <v/>
      </c>
      <c r="K133" s="60">
        <f>IF(N($W133)=0,"",IF(AND($S133=MesCiclo,3&gt;SemanaActual),"",MIN(1,SUMIFS($AF$5:$AF$1000,$U$5:$U$1000,ROW(),$V$5:$V$1000,"Sub"))))</f>
        <v/>
      </c>
      <c r="L133" s="60">
        <f>IF(N($W133)=0,"",IF(AND($S133=MesCiclo,4&gt;SemanaActual),"",MIN(1,SUMIFS($AG$5:$AG$1000,$U$5:$U$1000,ROW(),$V$5:$V$1000,"Sub"))))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","")&amp;IF($AR133="","Sin fecha de inicio"&amp;" · ","")&amp;IF($AS133="","Sin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","")&amp;IF(AND($V133="Sub",COUNT($I133:$L133)+SUMPRODUCT((LEN($I133:$L133)&gt;0)*NOT(ISNUMBER($I133:$L133)))&gt;0),"Subactividad: no use las semanas; ponga su % en Peso y su fecha de cumplimiento"&amp;"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IF($V133="","",IF($V133="Sub",IF(ISNUMBER($G133),N($X133),0),IF(ISNUMBER($G133),1,IFERROR(LOOKUP(2,1/($I133:$L133&lt;&gt;""),$I133:$L133),0))))</f>
        <v/>
      </c>
      <c r="Z133" s="62">
        <f>IF($V133="","",IF($V133="Sub",IF(AND(ISNUMBER($G133),$G133&lt;=IF($S133=MesCiclo,InicioCiclo,$S133+MOD(2-WEEKDAY($S133),7))+6),N($X133),0),IF(AND(ISNUMBER($G133),$G133&lt;=IF($S133=MesCiclo,InicioCiclo,$S133+MOD(2-WEEKDAY($S133),7))+6),1,IF(ISNUMBER($I133),$I133,0))))</f>
        <v/>
      </c>
      <c r="AA133" s="62">
        <f>IF($V133="","",IF($V133="Sub",IF(AND(ISNUMBER($G133),$G133&lt;=IF($S133=MesCiclo,InicioCiclo,$S133+MOD(2-WEEKDAY($S133),7))+13),N($X133),0),IF(AND(ISNUMBER($G133),$G133&lt;=IF($S133=MesCiclo,InicioCiclo,$S133+MOD(2-WEEKDAY($S133),7))+13),1,IF(ISNUMBER($J133),$J133,$Z133))))</f>
        <v/>
      </c>
      <c r="AB133" s="62">
        <f>IF($V133="","",IF($V133="Sub",IF(AND(ISNUMBER($G133),$G133&lt;=IF($S133=MesCiclo,InicioCiclo,$S133+MOD(2-WEEKDAY($S133),7))+20),N($X133),0),IF(AND(ISNUMBER($G133),$G133&lt;=IF($S133=MesCiclo,InicioCiclo,$S133+MOD(2-WEEKDAY($S133),7))+20),1,IF(ISNUMBER($K133),$K133,$AA133))))</f>
        <v/>
      </c>
      <c r="AC133" s="62">
        <f>IF($V133="","",IF($V133="Sub",IF(AND(ISNUMBER($G133),$G133&lt;=IF($S133=MesCiclo,InicioCiclo,$S133+MOD(2-WEEKDAY($S133),7))+27),N($X133),0),IF(AND(ISNUMBER($G133),$G133&lt;=IF($S133=MesCiclo,InicioCiclo,$S133+MOD(2-WEEKDAY($S133),7))+27),1,IF(ISNUMBER($L133),$L133,$AB133))))</f>
        <v/>
      </c>
      <c r="AD133" s="62">
        <f>IF($V133&lt;&gt;"Sub","",IF(AND(ISNUMBER($G133),$G133&lt;=IF($S133=MesCiclo,InicioCiclo,$S133+MOD(2-WEEKDAY($S133),7))+6),N($X133),0))</f>
        <v/>
      </c>
      <c r="AE133" s="62">
        <f>IF($V133&lt;&gt;"Sub","",IF(AND(ISNUMBER($G133),$G133&lt;=IF($S133=MesCiclo,InicioCiclo,$S133+MOD(2-WEEKDAY($S133),7))+13),N($X133),0))</f>
        <v/>
      </c>
      <c r="AF133" s="62">
        <f>IF($V133&lt;&gt;"Sub","",IF(AND(ISNUMBER($G133),$G133&lt;=IF($S133=MesCiclo,InicioCiclo,$S133+MOD(2-WEEKDAY($S133),7))+20),N($X133),0))</f>
        <v/>
      </c>
      <c r="AG133" s="62">
        <f>IF($V133&lt;&gt;"Sub","",IF(AND(ISNUMBER($G133),$G133&lt;=IF($S133=MesCiclo,InicioCiclo,$S133+MOD(2-WEEKDAY($S133),7))+27),N($X133),0))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IF(N($W134)=0,"",IF(AND($S134=MesCiclo,1&gt;SemanaActual),"",MIN(1,SUMIFS($AD$5:$AD$1000,$U$5:$U$1000,ROW(),$V$5:$V$1000,"Sub"))))</f>
        <v/>
      </c>
      <c r="J134" s="60">
        <f>IF(N($W134)=0,"",IF(AND($S134=MesCiclo,2&gt;SemanaActual),"",MIN(1,SUMIFS($AE$5:$AE$1000,$U$5:$U$1000,ROW(),$V$5:$V$1000,"Sub"))))</f>
        <v/>
      </c>
      <c r="K134" s="60">
        <f>IF(N($W134)=0,"",IF(AND($S134=MesCiclo,3&gt;SemanaActual),"",MIN(1,SUMIFS($AF$5:$AF$1000,$U$5:$U$1000,ROW(),$V$5:$V$1000,"Sub"))))</f>
        <v/>
      </c>
      <c r="L134" s="60">
        <f>IF(N($W134)=0,"",IF(AND($S134=MesCiclo,4&gt;SemanaActual),"",MIN(1,SUMIFS($AG$5:$AG$1000,$U$5:$U$1000,ROW(),$V$5:$V$1000,"Sub"))))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","")&amp;IF($AR134="","Sin fecha de inicio"&amp;" · ","")&amp;IF($AS134="","Sin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","")&amp;IF(AND($V134="Sub",COUNT($I134:$L134)+SUMPRODUCT((LEN($I134:$L134)&gt;0)*NOT(ISNUMBER($I134:$L134)))&gt;0),"Subactividad: no use las semanas; ponga su % en Peso y su fecha de cumplimiento"&amp;"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IF($V134="","",IF($V134="Sub",IF(ISNUMBER($G134),N($X134),0),IF(ISNUMBER($G134),1,IFERROR(LOOKUP(2,1/($I134:$L134&lt;&gt;""),$I134:$L134),0))))</f>
        <v/>
      </c>
      <c r="Z134" s="62">
        <f>IF($V134="","",IF($V134="Sub",IF(AND(ISNUMBER($G134),$G134&lt;=IF($S134=MesCiclo,InicioCiclo,$S134+MOD(2-WEEKDAY($S134),7))+6),N($X134),0),IF(AND(ISNUMBER($G134),$G134&lt;=IF($S134=MesCiclo,InicioCiclo,$S134+MOD(2-WEEKDAY($S134),7))+6),1,IF(ISNUMBER($I134),$I134,0))))</f>
        <v/>
      </c>
      <c r="AA134" s="62">
        <f>IF($V134="","",IF($V134="Sub",IF(AND(ISNUMBER($G134),$G134&lt;=IF($S134=MesCiclo,InicioCiclo,$S134+MOD(2-WEEKDAY($S134),7))+13),N($X134),0),IF(AND(ISNUMBER($G134),$G134&lt;=IF($S134=MesCiclo,InicioCiclo,$S134+MOD(2-WEEKDAY($S134),7))+13),1,IF(ISNUMBER($J134),$J134,$Z134))))</f>
        <v/>
      </c>
      <c r="AB134" s="62">
        <f>IF($V134="","",IF($V134="Sub",IF(AND(ISNUMBER($G134),$G134&lt;=IF($S134=MesCiclo,InicioCiclo,$S134+MOD(2-WEEKDAY($S134),7))+20),N($X134),0),IF(AND(ISNUMBER($G134),$G134&lt;=IF($S134=MesCiclo,InicioCiclo,$S134+MOD(2-WEEKDAY($S134),7))+20),1,IF(ISNUMBER($K134),$K134,$AA134))))</f>
        <v/>
      </c>
      <c r="AC134" s="62">
        <f>IF($V134="","",IF($V134="Sub",IF(AND(ISNUMBER($G134),$G134&lt;=IF($S134=MesCiclo,InicioCiclo,$S134+MOD(2-WEEKDAY($S134),7))+27),N($X134),0),IF(AND(ISNUMBER($G134),$G134&lt;=IF($S134=MesCiclo,InicioCiclo,$S134+MOD(2-WEEKDAY($S134),7))+27),1,IF(ISNUMBER($L134),$L134,$AB134))))</f>
        <v/>
      </c>
      <c r="AD134" s="62">
        <f>IF($V134&lt;&gt;"Sub","",IF(AND(ISNUMBER($G134),$G134&lt;=IF($S134=MesCiclo,InicioCiclo,$S134+MOD(2-WEEKDAY($S134),7))+6),N($X134),0))</f>
        <v/>
      </c>
      <c r="AE134" s="62">
        <f>IF($V134&lt;&gt;"Sub","",IF(AND(ISNUMBER($G134),$G134&lt;=IF($S134=MesCiclo,InicioCiclo,$S134+MOD(2-WEEKDAY($S134),7))+13),N($X134),0))</f>
        <v/>
      </c>
      <c r="AF134" s="62">
        <f>IF($V134&lt;&gt;"Sub","",IF(AND(ISNUMBER($G134),$G134&lt;=IF($S134=MesCiclo,InicioCiclo,$S134+MOD(2-WEEKDAY($S134),7))+20),N($X134),0))</f>
        <v/>
      </c>
      <c r="AG134" s="62">
        <f>IF($V134&lt;&gt;"Sub","",IF(AND(ISNUMBER($G134),$G134&lt;=IF($S134=MesCiclo,InicioCiclo,$S134+MOD(2-WEEKDAY($S134),7))+27),N($X134),0))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IF(N($W135)=0,"",IF(AND($S135=MesCiclo,1&gt;SemanaActual),"",MIN(1,SUMIFS($AD$5:$AD$1000,$U$5:$U$1000,ROW(),$V$5:$V$1000,"Sub"))))</f>
        <v/>
      </c>
      <c r="J135" s="60">
        <f>IF(N($W135)=0,"",IF(AND($S135=MesCiclo,2&gt;SemanaActual),"",MIN(1,SUMIFS($AE$5:$AE$1000,$U$5:$U$1000,ROW(),$V$5:$V$1000,"Sub"))))</f>
        <v/>
      </c>
      <c r="K135" s="60">
        <f>IF(N($W135)=0,"",IF(AND($S135=MesCiclo,3&gt;SemanaActual),"",MIN(1,SUMIFS($AF$5:$AF$1000,$U$5:$U$1000,ROW(),$V$5:$V$1000,"Sub"))))</f>
        <v/>
      </c>
      <c r="L135" s="60">
        <f>IF(N($W135)=0,"",IF(AND($S135=MesCiclo,4&gt;SemanaActual),"",MIN(1,SUMIFS($AG$5:$AG$1000,$U$5:$U$1000,ROW(),$V$5:$V$1000,"Sub"))))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","")&amp;IF($AR135="","Sin fecha de inicio"&amp;" · ","")&amp;IF($AS135="","Sin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","")&amp;IF(AND($V135="Sub",COUNT($I135:$L135)+SUMPRODUCT((LEN($I135:$L135)&gt;0)*NOT(ISNUMBER($I135:$L135)))&gt;0),"Subactividad: no use las semanas; ponga su % en Peso y su fecha de cumplimiento"&amp;"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IF($V135="","",IF($V135="Sub",IF(ISNUMBER($G135),N($X135),0),IF(ISNUMBER($G135),1,IFERROR(LOOKUP(2,1/($I135:$L135&lt;&gt;""),$I135:$L135),0))))</f>
        <v/>
      </c>
      <c r="Z135" s="62">
        <f>IF($V135="","",IF($V135="Sub",IF(AND(ISNUMBER($G135),$G135&lt;=IF($S135=MesCiclo,InicioCiclo,$S135+MOD(2-WEEKDAY($S135),7))+6),N($X135),0),IF(AND(ISNUMBER($G135),$G135&lt;=IF($S135=MesCiclo,InicioCiclo,$S135+MOD(2-WEEKDAY($S135),7))+6),1,IF(ISNUMBER($I135),$I135,0))))</f>
        <v/>
      </c>
      <c r="AA135" s="62">
        <f>IF($V135="","",IF($V135="Sub",IF(AND(ISNUMBER($G135),$G135&lt;=IF($S135=MesCiclo,InicioCiclo,$S135+MOD(2-WEEKDAY($S135),7))+13),N($X135),0),IF(AND(ISNUMBER($G135),$G135&lt;=IF($S135=MesCiclo,InicioCiclo,$S135+MOD(2-WEEKDAY($S135),7))+13),1,IF(ISNUMBER($J135),$J135,$Z135))))</f>
        <v/>
      </c>
      <c r="AB135" s="62">
        <f>IF($V135="","",IF($V135="Sub",IF(AND(ISNUMBER($G135),$G135&lt;=IF($S135=MesCiclo,InicioCiclo,$S135+MOD(2-WEEKDAY($S135),7))+20),N($X135),0),IF(AND(ISNUMBER($G135),$G135&lt;=IF($S135=MesCiclo,InicioCiclo,$S135+MOD(2-WEEKDAY($S135),7))+20),1,IF(ISNUMBER($K135),$K135,$AA135))))</f>
        <v/>
      </c>
      <c r="AC135" s="62">
        <f>IF($V135="","",IF($V135="Sub",IF(AND(ISNUMBER($G135),$G135&lt;=IF($S135=MesCiclo,InicioCiclo,$S135+MOD(2-WEEKDAY($S135),7))+27),N($X135),0),IF(AND(ISNUMBER($G135),$G135&lt;=IF($S135=MesCiclo,InicioCiclo,$S135+MOD(2-WEEKDAY($S135),7))+27),1,IF(ISNUMBER($L135),$L135,$AB135))))</f>
        <v/>
      </c>
      <c r="AD135" s="62">
        <f>IF($V135&lt;&gt;"Sub","",IF(AND(ISNUMBER($G135),$G135&lt;=IF($S135=MesCiclo,InicioCiclo,$S135+MOD(2-WEEKDAY($S135),7))+6),N($X135),0))</f>
        <v/>
      </c>
      <c r="AE135" s="62">
        <f>IF($V135&lt;&gt;"Sub","",IF(AND(ISNUMBER($G135),$G135&lt;=IF($S135=MesCiclo,InicioCiclo,$S135+MOD(2-WEEKDAY($S135),7))+13),N($X135),0))</f>
        <v/>
      </c>
      <c r="AF135" s="62">
        <f>IF($V135&lt;&gt;"Sub","",IF(AND(ISNUMBER($G135),$G135&lt;=IF($S135=MesCiclo,InicioCiclo,$S135+MOD(2-WEEKDAY($S135),7))+20),N($X135),0))</f>
        <v/>
      </c>
      <c r="AG135" s="62">
        <f>IF($V135&lt;&gt;"Sub","",IF(AND(ISNUMBER($G135),$G135&lt;=IF($S135=MesCiclo,InicioCiclo,$S135+MOD(2-WEEKDAY($S135),7))+27),N($X135),0))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IF(N($W136)=0,"",IF(AND($S136=MesCiclo,1&gt;SemanaActual),"",MIN(1,SUMIFS($AD$5:$AD$1000,$U$5:$U$1000,ROW(),$V$5:$V$1000,"Sub"))))</f>
        <v/>
      </c>
      <c r="J136" s="60">
        <f>IF(N($W136)=0,"",IF(AND($S136=MesCiclo,2&gt;SemanaActual),"",MIN(1,SUMIFS($AE$5:$AE$1000,$U$5:$U$1000,ROW(),$V$5:$V$1000,"Sub"))))</f>
        <v/>
      </c>
      <c r="K136" s="60">
        <f>IF(N($W136)=0,"",IF(AND($S136=MesCiclo,3&gt;SemanaActual),"",MIN(1,SUMIFS($AF$5:$AF$1000,$U$5:$U$1000,ROW(),$V$5:$V$1000,"Sub"))))</f>
        <v/>
      </c>
      <c r="L136" s="60">
        <f>IF(N($W136)=0,"",IF(AND($S136=MesCiclo,4&gt;SemanaActual),"",MIN(1,SUMIFS($AG$5:$AG$1000,$U$5:$U$1000,ROW(),$V$5:$V$1000,"Sub"))))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","")&amp;IF($AR136="","Sin fecha de inicio"&amp;" · ","")&amp;IF($AS136="","Sin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","")&amp;IF(AND($V136="Sub",COUNT($I136:$L136)+SUMPRODUCT((LEN($I136:$L136)&gt;0)*NOT(ISNUMBER($I136:$L136)))&gt;0),"Subactividad: no use las semanas; ponga su % en Peso y su fecha de cumplimiento"&amp;"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IF($V136="","",IF($V136="Sub",IF(ISNUMBER($G136),N($X136),0),IF(ISNUMBER($G136),1,IFERROR(LOOKUP(2,1/($I136:$L136&lt;&gt;""),$I136:$L136),0))))</f>
        <v/>
      </c>
      <c r="Z136" s="62">
        <f>IF($V136="","",IF($V136="Sub",IF(AND(ISNUMBER($G136),$G136&lt;=IF($S136=MesCiclo,InicioCiclo,$S136+MOD(2-WEEKDAY($S136),7))+6),N($X136),0),IF(AND(ISNUMBER($G136),$G136&lt;=IF($S136=MesCiclo,InicioCiclo,$S136+MOD(2-WEEKDAY($S136),7))+6),1,IF(ISNUMBER($I136),$I136,0))))</f>
        <v/>
      </c>
      <c r="AA136" s="62">
        <f>IF($V136="","",IF($V136="Sub",IF(AND(ISNUMBER($G136),$G136&lt;=IF($S136=MesCiclo,InicioCiclo,$S136+MOD(2-WEEKDAY($S136),7))+13),N($X136),0),IF(AND(ISNUMBER($G136),$G136&lt;=IF($S136=MesCiclo,InicioCiclo,$S136+MOD(2-WEEKDAY($S136),7))+13),1,IF(ISNUMBER($J136),$J136,$Z136))))</f>
        <v/>
      </c>
      <c r="AB136" s="62">
        <f>IF($V136="","",IF($V136="Sub",IF(AND(ISNUMBER($G136),$G136&lt;=IF($S136=MesCiclo,InicioCiclo,$S136+MOD(2-WEEKDAY($S136),7))+20),N($X136),0),IF(AND(ISNUMBER($G136),$G136&lt;=IF($S136=MesCiclo,InicioCiclo,$S136+MOD(2-WEEKDAY($S136),7))+20),1,IF(ISNUMBER($K136),$K136,$AA136))))</f>
        <v/>
      </c>
      <c r="AC136" s="62">
        <f>IF($V136="","",IF($V136="Sub",IF(AND(ISNUMBER($G136),$G136&lt;=IF($S136=MesCiclo,InicioCiclo,$S136+MOD(2-WEEKDAY($S136),7))+27),N($X136),0),IF(AND(ISNUMBER($G136),$G136&lt;=IF($S136=MesCiclo,InicioCiclo,$S136+MOD(2-WEEKDAY($S136),7))+27),1,IF(ISNUMBER($L136),$L136,$AB136))))</f>
        <v/>
      </c>
      <c r="AD136" s="62">
        <f>IF($V136&lt;&gt;"Sub","",IF(AND(ISNUMBER($G136),$G136&lt;=IF($S136=MesCiclo,InicioCiclo,$S136+MOD(2-WEEKDAY($S136),7))+6),N($X136),0))</f>
        <v/>
      </c>
      <c r="AE136" s="62">
        <f>IF($V136&lt;&gt;"Sub","",IF(AND(ISNUMBER($G136),$G136&lt;=IF($S136=MesCiclo,InicioCiclo,$S136+MOD(2-WEEKDAY($S136),7))+13),N($X136),0))</f>
        <v/>
      </c>
      <c r="AF136" s="62">
        <f>IF($V136&lt;&gt;"Sub","",IF(AND(ISNUMBER($G136),$G136&lt;=IF($S136=MesCiclo,InicioCiclo,$S136+MOD(2-WEEKDAY($S136),7))+20),N($X136),0))</f>
        <v/>
      </c>
      <c r="AG136" s="62">
        <f>IF($V136&lt;&gt;"Sub","",IF(AND(ISNUMBER($G136),$G136&lt;=IF($S136=MesCiclo,InicioCiclo,$S136+MOD(2-WEEKDAY($S136),7))+27),N($X136),0))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IF(N($W137)=0,"",IF(AND($S137=MesCiclo,1&gt;SemanaActual),"",MIN(1,SUMIFS($AD$5:$AD$1000,$U$5:$U$1000,ROW(),$V$5:$V$1000,"Sub"))))</f>
        <v/>
      </c>
      <c r="J137" s="60">
        <f>IF(N($W137)=0,"",IF(AND($S137=MesCiclo,2&gt;SemanaActual),"",MIN(1,SUMIFS($AE$5:$AE$1000,$U$5:$U$1000,ROW(),$V$5:$V$1000,"Sub"))))</f>
        <v/>
      </c>
      <c r="K137" s="60">
        <f>IF(N($W137)=0,"",IF(AND($S137=MesCiclo,3&gt;SemanaActual),"",MIN(1,SUMIFS($AF$5:$AF$1000,$U$5:$U$1000,ROW(),$V$5:$V$1000,"Sub"))))</f>
        <v/>
      </c>
      <c r="L137" s="60">
        <f>IF(N($W137)=0,"",IF(AND($S137=MesCiclo,4&gt;SemanaActual),"",MIN(1,SUMIFS($AG$5:$AG$1000,$U$5:$U$1000,ROW(),$V$5:$V$1000,"Sub"))))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","")&amp;IF($AR137="","Sin fecha de inicio"&amp;" · ","")&amp;IF($AS137="","Sin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","")&amp;IF(AND($V137="Sub",COUNT($I137:$L137)+SUMPRODUCT((LEN($I137:$L137)&gt;0)*NOT(ISNUMBER($I137:$L137)))&gt;0),"Subactividad: no use las semanas; ponga su % en Peso y su fecha de cumplimiento"&amp;"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IF($V137="","",IF($V137="Sub",IF(ISNUMBER($G137),N($X137),0),IF(ISNUMBER($G137),1,IFERROR(LOOKUP(2,1/($I137:$L137&lt;&gt;""),$I137:$L137),0))))</f>
        <v/>
      </c>
      <c r="Z137" s="62">
        <f>IF($V137="","",IF($V137="Sub",IF(AND(ISNUMBER($G137),$G137&lt;=IF($S137=MesCiclo,InicioCiclo,$S137+MOD(2-WEEKDAY($S137),7))+6),N($X137),0),IF(AND(ISNUMBER($G137),$G137&lt;=IF($S137=MesCiclo,InicioCiclo,$S137+MOD(2-WEEKDAY($S137),7))+6),1,IF(ISNUMBER($I137),$I137,0))))</f>
        <v/>
      </c>
      <c r="AA137" s="62">
        <f>IF($V137="","",IF($V137="Sub",IF(AND(ISNUMBER($G137),$G137&lt;=IF($S137=MesCiclo,InicioCiclo,$S137+MOD(2-WEEKDAY($S137),7))+13),N($X137),0),IF(AND(ISNUMBER($G137),$G137&lt;=IF($S137=MesCiclo,InicioCiclo,$S137+MOD(2-WEEKDAY($S137),7))+13),1,IF(ISNUMBER($J137),$J137,$Z137))))</f>
        <v/>
      </c>
      <c r="AB137" s="62">
        <f>IF($V137="","",IF($V137="Sub",IF(AND(ISNUMBER($G137),$G137&lt;=IF($S137=MesCiclo,InicioCiclo,$S137+MOD(2-WEEKDAY($S137),7))+20),N($X137),0),IF(AND(ISNUMBER($G137),$G137&lt;=IF($S137=MesCiclo,InicioCiclo,$S137+MOD(2-WEEKDAY($S137),7))+20),1,IF(ISNUMBER($K137),$K137,$AA137))))</f>
        <v/>
      </c>
      <c r="AC137" s="62">
        <f>IF($V137="","",IF($V137="Sub",IF(AND(ISNUMBER($G137),$G137&lt;=IF($S137=MesCiclo,InicioCiclo,$S137+MOD(2-WEEKDAY($S137),7))+27),N($X137),0),IF(AND(ISNUMBER($G137),$G137&lt;=IF($S137=MesCiclo,InicioCiclo,$S137+MOD(2-WEEKDAY($S137),7))+27),1,IF(ISNUMBER($L137),$L137,$AB137))))</f>
        <v/>
      </c>
      <c r="AD137" s="62">
        <f>IF($V137&lt;&gt;"Sub","",IF(AND(ISNUMBER($G137),$G137&lt;=IF($S137=MesCiclo,InicioCiclo,$S137+MOD(2-WEEKDAY($S137),7))+6),N($X137),0))</f>
        <v/>
      </c>
      <c r="AE137" s="62">
        <f>IF($V137&lt;&gt;"Sub","",IF(AND(ISNUMBER($G137),$G137&lt;=IF($S137=MesCiclo,InicioCiclo,$S137+MOD(2-WEEKDAY($S137),7))+13),N($X137),0))</f>
        <v/>
      </c>
      <c r="AF137" s="62">
        <f>IF($V137&lt;&gt;"Sub","",IF(AND(ISNUMBER($G137),$G137&lt;=IF($S137=MesCiclo,InicioCiclo,$S137+MOD(2-WEEKDAY($S137),7))+20),N($X137),0))</f>
        <v/>
      </c>
      <c r="AG137" s="62">
        <f>IF($V137&lt;&gt;"Sub","",IF(AND(ISNUMBER($G137),$G137&lt;=IF($S137=MesCiclo,InicioCiclo,$S137+MOD(2-WEEKDAY($S137),7))+27),N($X137),0))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IF(N($W138)=0,"",IF(AND($S138=MesCiclo,1&gt;SemanaActual),"",MIN(1,SUMIFS($AD$5:$AD$1000,$U$5:$U$1000,ROW(),$V$5:$V$1000,"Sub"))))</f>
        <v/>
      </c>
      <c r="J138" s="60">
        <f>IF(N($W138)=0,"",IF(AND($S138=MesCiclo,2&gt;SemanaActual),"",MIN(1,SUMIFS($AE$5:$AE$1000,$U$5:$U$1000,ROW(),$V$5:$V$1000,"Sub"))))</f>
        <v/>
      </c>
      <c r="K138" s="60">
        <f>IF(N($W138)=0,"",IF(AND($S138=MesCiclo,3&gt;SemanaActual),"",MIN(1,SUMIFS($AF$5:$AF$1000,$U$5:$U$1000,ROW(),$V$5:$V$1000,"Sub"))))</f>
        <v/>
      </c>
      <c r="L138" s="60">
        <f>IF(N($W138)=0,"",IF(AND($S138=MesCiclo,4&gt;SemanaActual),"",MIN(1,SUMIFS($AG$5:$AG$1000,$U$5:$U$1000,ROW(),$V$5:$V$1000,"Sub"))))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","")&amp;IF($AR138="","Sin fecha de inicio"&amp;" · ","")&amp;IF($AS138="","Sin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","")&amp;IF(AND($V138="Sub",COUNT($I138:$L138)+SUMPRODUCT((LEN($I138:$L138)&gt;0)*NOT(ISNUMBER($I138:$L138)))&gt;0),"Subactividad: no use las semanas; ponga su % en Peso y su fecha de cumplimiento"&amp;"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IF($V138="","",IF($V138="Sub",IF(ISNUMBER($G138),N($X138),0),IF(ISNUMBER($G138),1,IFERROR(LOOKUP(2,1/($I138:$L138&lt;&gt;""),$I138:$L138),0))))</f>
        <v/>
      </c>
      <c r="Z138" s="62">
        <f>IF($V138="","",IF($V138="Sub",IF(AND(ISNUMBER($G138),$G138&lt;=IF($S138=MesCiclo,InicioCiclo,$S138+MOD(2-WEEKDAY($S138),7))+6),N($X138),0),IF(AND(ISNUMBER($G138),$G138&lt;=IF($S138=MesCiclo,InicioCiclo,$S138+MOD(2-WEEKDAY($S138),7))+6),1,IF(ISNUMBER($I138),$I138,0))))</f>
        <v/>
      </c>
      <c r="AA138" s="62">
        <f>IF($V138="","",IF($V138="Sub",IF(AND(ISNUMBER($G138),$G138&lt;=IF($S138=MesCiclo,InicioCiclo,$S138+MOD(2-WEEKDAY($S138),7))+13),N($X138),0),IF(AND(ISNUMBER($G138),$G138&lt;=IF($S138=MesCiclo,InicioCiclo,$S138+MOD(2-WEEKDAY($S138),7))+13),1,IF(ISNUMBER($J138),$J138,$Z138))))</f>
        <v/>
      </c>
      <c r="AB138" s="62">
        <f>IF($V138="","",IF($V138="Sub",IF(AND(ISNUMBER($G138),$G138&lt;=IF($S138=MesCiclo,InicioCiclo,$S138+MOD(2-WEEKDAY($S138),7))+20),N($X138),0),IF(AND(ISNUMBER($G138),$G138&lt;=IF($S138=MesCiclo,InicioCiclo,$S138+MOD(2-WEEKDAY($S138),7))+20),1,IF(ISNUMBER($K138),$K138,$AA138))))</f>
        <v/>
      </c>
      <c r="AC138" s="62">
        <f>IF($V138="","",IF($V138="Sub",IF(AND(ISNUMBER($G138),$G138&lt;=IF($S138=MesCiclo,InicioCiclo,$S138+MOD(2-WEEKDAY($S138),7))+27),N($X138),0),IF(AND(ISNUMBER($G138),$G138&lt;=IF($S138=MesCiclo,InicioCiclo,$S138+MOD(2-WEEKDAY($S138),7))+27),1,IF(ISNUMBER($L138),$L138,$AB138))))</f>
        <v/>
      </c>
      <c r="AD138" s="62">
        <f>IF($V138&lt;&gt;"Sub","",IF(AND(ISNUMBER($G138),$G138&lt;=IF($S138=MesCiclo,InicioCiclo,$S138+MOD(2-WEEKDAY($S138),7))+6),N($X138),0))</f>
        <v/>
      </c>
      <c r="AE138" s="62">
        <f>IF($V138&lt;&gt;"Sub","",IF(AND(ISNUMBER($G138),$G138&lt;=IF($S138=MesCiclo,InicioCiclo,$S138+MOD(2-WEEKDAY($S138),7))+13),N($X138),0))</f>
        <v/>
      </c>
      <c r="AF138" s="62">
        <f>IF($V138&lt;&gt;"Sub","",IF(AND(ISNUMBER($G138),$G138&lt;=IF($S138=MesCiclo,InicioCiclo,$S138+MOD(2-WEEKDAY($S138),7))+20),N($X138),0))</f>
        <v/>
      </c>
      <c r="AG138" s="62">
        <f>IF($V138&lt;&gt;"Sub","",IF(AND(ISNUMBER($G138),$G138&lt;=IF($S138=MesCiclo,InicioCiclo,$S138+MOD(2-WEEKDAY($S138),7))+27),N($X138),0))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IF(N($W139)=0,"",IF(AND($S139=MesCiclo,1&gt;SemanaActual),"",MIN(1,SUMIFS($AD$5:$AD$1000,$U$5:$U$1000,ROW(),$V$5:$V$1000,"Sub"))))</f>
        <v/>
      </c>
      <c r="J139" s="60">
        <f>IF(N($W139)=0,"",IF(AND($S139=MesCiclo,2&gt;SemanaActual),"",MIN(1,SUMIFS($AE$5:$AE$1000,$U$5:$U$1000,ROW(),$V$5:$V$1000,"Sub"))))</f>
        <v/>
      </c>
      <c r="K139" s="60">
        <f>IF(N($W139)=0,"",IF(AND($S139=MesCiclo,3&gt;SemanaActual),"",MIN(1,SUMIFS($AF$5:$AF$1000,$U$5:$U$1000,ROW(),$V$5:$V$1000,"Sub"))))</f>
        <v/>
      </c>
      <c r="L139" s="60">
        <f>IF(N($W139)=0,"",IF(AND($S139=MesCiclo,4&gt;SemanaActual),"",MIN(1,SUMIFS($AG$5:$AG$1000,$U$5:$U$1000,ROW(),$V$5:$V$1000,"Sub"))))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","")&amp;IF($AR139="","Sin fecha de inicio"&amp;" · ","")&amp;IF($AS139="","Sin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","")&amp;IF(AND($V139="Sub",COUNT($I139:$L139)+SUMPRODUCT((LEN($I139:$L139)&gt;0)*NOT(ISNUMBER($I139:$L139)))&gt;0),"Subactividad: no use las semanas; ponga su % en Peso y su fecha de cumplimiento"&amp;"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IF($V139="","",IF($V139="Sub",IF(ISNUMBER($G139),N($X139),0),IF(ISNUMBER($G139),1,IFERROR(LOOKUP(2,1/($I139:$L139&lt;&gt;""),$I139:$L139),0))))</f>
        <v/>
      </c>
      <c r="Z139" s="62">
        <f>IF($V139="","",IF($V139="Sub",IF(AND(ISNUMBER($G139),$G139&lt;=IF($S139=MesCiclo,InicioCiclo,$S139+MOD(2-WEEKDAY($S139),7))+6),N($X139),0),IF(AND(ISNUMBER($G139),$G139&lt;=IF($S139=MesCiclo,InicioCiclo,$S139+MOD(2-WEEKDAY($S139),7))+6),1,IF(ISNUMBER($I139),$I139,0))))</f>
        <v/>
      </c>
      <c r="AA139" s="62">
        <f>IF($V139="","",IF($V139="Sub",IF(AND(ISNUMBER($G139),$G139&lt;=IF($S139=MesCiclo,InicioCiclo,$S139+MOD(2-WEEKDAY($S139),7))+13),N($X139),0),IF(AND(ISNUMBER($G139),$G139&lt;=IF($S139=MesCiclo,InicioCiclo,$S139+MOD(2-WEEKDAY($S139),7))+13),1,IF(ISNUMBER($J139),$J139,$Z139))))</f>
        <v/>
      </c>
      <c r="AB139" s="62">
        <f>IF($V139="","",IF($V139="Sub",IF(AND(ISNUMBER($G139),$G139&lt;=IF($S139=MesCiclo,InicioCiclo,$S139+MOD(2-WEEKDAY($S139),7))+20),N($X139),0),IF(AND(ISNUMBER($G139),$G139&lt;=IF($S139=MesCiclo,InicioCiclo,$S139+MOD(2-WEEKDAY($S139),7))+20),1,IF(ISNUMBER($K139),$K139,$AA139))))</f>
        <v/>
      </c>
      <c r="AC139" s="62">
        <f>IF($V139="","",IF($V139="Sub",IF(AND(ISNUMBER($G139),$G139&lt;=IF($S139=MesCiclo,InicioCiclo,$S139+MOD(2-WEEKDAY($S139),7))+27),N($X139),0),IF(AND(ISNUMBER($G139),$G139&lt;=IF($S139=MesCiclo,InicioCiclo,$S139+MOD(2-WEEKDAY($S139),7))+27),1,IF(ISNUMBER($L139),$L139,$AB139))))</f>
        <v/>
      </c>
      <c r="AD139" s="62">
        <f>IF($V139&lt;&gt;"Sub","",IF(AND(ISNUMBER($G139),$G139&lt;=IF($S139=MesCiclo,InicioCiclo,$S139+MOD(2-WEEKDAY($S139),7))+6),N($X139),0))</f>
        <v/>
      </c>
      <c r="AE139" s="62">
        <f>IF($V139&lt;&gt;"Sub","",IF(AND(ISNUMBER($G139),$G139&lt;=IF($S139=MesCiclo,InicioCiclo,$S139+MOD(2-WEEKDAY($S139),7))+13),N($X139),0))</f>
        <v/>
      </c>
      <c r="AF139" s="62">
        <f>IF($V139&lt;&gt;"Sub","",IF(AND(ISNUMBER($G139),$G139&lt;=IF($S139=MesCiclo,InicioCiclo,$S139+MOD(2-WEEKDAY($S139),7))+20),N($X139),0))</f>
        <v/>
      </c>
      <c r="AG139" s="62">
        <f>IF($V139&lt;&gt;"Sub","",IF(AND(ISNUMBER($G139),$G139&lt;=IF($S139=MesCiclo,InicioCiclo,$S139+MOD(2-WEEKDAY($S139),7))+27),N($X139),0))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IF(N($W140)=0,"",IF(AND($S140=MesCiclo,1&gt;SemanaActual),"",MIN(1,SUMIFS($AD$5:$AD$1000,$U$5:$U$1000,ROW(),$V$5:$V$1000,"Sub"))))</f>
        <v/>
      </c>
      <c r="J140" s="60">
        <f>IF(N($W140)=0,"",IF(AND($S140=MesCiclo,2&gt;SemanaActual),"",MIN(1,SUMIFS($AE$5:$AE$1000,$U$5:$U$1000,ROW(),$V$5:$V$1000,"Sub"))))</f>
        <v/>
      </c>
      <c r="K140" s="60">
        <f>IF(N($W140)=0,"",IF(AND($S140=MesCiclo,3&gt;SemanaActual),"",MIN(1,SUMIFS($AF$5:$AF$1000,$U$5:$U$1000,ROW(),$V$5:$V$1000,"Sub"))))</f>
        <v/>
      </c>
      <c r="L140" s="60">
        <f>IF(N($W140)=0,"",IF(AND($S140=MesCiclo,4&gt;SemanaActual),"",MIN(1,SUMIFS($AG$5:$AG$1000,$U$5:$U$1000,ROW(),$V$5:$V$1000,"Sub"))))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","")&amp;IF($AR140="","Sin fecha de inicio"&amp;" · ","")&amp;IF($AS140="","Sin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","")&amp;IF(AND($V140="Sub",COUNT($I140:$L140)+SUMPRODUCT((LEN($I140:$L140)&gt;0)*NOT(ISNUMBER($I140:$L140)))&gt;0),"Subactividad: no use las semanas; ponga su % en Peso y su fecha de cumplimiento"&amp;"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IF($V140="","",IF($V140="Sub",IF(ISNUMBER($G140),N($X140),0),IF(ISNUMBER($G140),1,IFERROR(LOOKUP(2,1/($I140:$L140&lt;&gt;""),$I140:$L140),0))))</f>
        <v/>
      </c>
      <c r="Z140" s="62">
        <f>IF($V140="","",IF($V140="Sub",IF(AND(ISNUMBER($G140),$G140&lt;=IF($S140=MesCiclo,InicioCiclo,$S140+MOD(2-WEEKDAY($S140),7))+6),N($X140),0),IF(AND(ISNUMBER($G140),$G140&lt;=IF($S140=MesCiclo,InicioCiclo,$S140+MOD(2-WEEKDAY($S140),7))+6),1,IF(ISNUMBER($I140),$I140,0))))</f>
        <v/>
      </c>
      <c r="AA140" s="62">
        <f>IF($V140="","",IF($V140="Sub",IF(AND(ISNUMBER($G140),$G140&lt;=IF($S140=MesCiclo,InicioCiclo,$S140+MOD(2-WEEKDAY($S140),7))+13),N($X140),0),IF(AND(ISNUMBER($G140),$G140&lt;=IF($S140=MesCiclo,InicioCiclo,$S140+MOD(2-WEEKDAY($S140),7))+13),1,IF(ISNUMBER($J140),$J140,$Z140))))</f>
        <v/>
      </c>
      <c r="AB140" s="62">
        <f>IF($V140="","",IF($V140="Sub",IF(AND(ISNUMBER($G140),$G140&lt;=IF($S140=MesCiclo,InicioCiclo,$S140+MOD(2-WEEKDAY($S140),7))+20),N($X140),0),IF(AND(ISNUMBER($G140),$G140&lt;=IF($S140=MesCiclo,InicioCiclo,$S140+MOD(2-WEEKDAY($S140),7))+20),1,IF(ISNUMBER($K140),$K140,$AA140))))</f>
        <v/>
      </c>
      <c r="AC140" s="62">
        <f>IF($V140="","",IF($V140="Sub",IF(AND(ISNUMBER($G140),$G140&lt;=IF($S140=MesCiclo,InicioCiclo,$S140+MOD(2-WEEKDAY($S140),7))+27),N($X140),0),IF(AND(ISNUMBER($G140),$G140&lt;=IF($S140=MesCiclo,InicioCiclo,$S140+MOD(2-WEEKDAY($S140),7))+27),1,IF(ISNUMBER($L140),$L140,$AB140))))</f>
        <v/>
      </c>
      <c r="AD140" s="62">
        <f>IF($V140&lt;&gt;"Sub","",IF(AND(ISNUMBER($G140),$G140&lt;=IF($S140=MesCiclo,InicioCiclo,$S140+MOD(2-WEEKDAY($S140),7))+6),N($X140),0))</f>
        <v/>
      </c>
      <c r="AE140" s="62">
        <f>IF($V140&lt;&gt;"Sub","",IF(AND(ISNUMBER($G140),$G140&lt;=IF($S140=MesCiclo,InicioCiclo,$S140+MOD(2-WEEKDAY($S140),7))+13),N($X140),0))</f>
        <v/>
      </c>
      <c r="AF140" s="62">
        <f>IF($V140&lt;&gt;"Sub","",IF(AND(ISNUMBER($G140),$G140&lt;=IF($S140=MesCiclo,InicioCiclo,$S140+MOD(2-WEEKDAY($S140),7))+20),N($X140),0))</f>
        <v/>
      </c>
      <c r="AG140" s="62">
        <f>IF($V140&lt;&gt;"Sub","",IF(AND(ISNUMBER($G140),$G140&lt;=IF($S140=MesCiclo,InicioCiclo,$S140+MOD(2-WEEKDAY($S140),7))+27),N($X140),0))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IF(N($W141)=0,"",IF(AND($S141=MesCiclo,1&gt;SemanaActual),"",MIN(1,SUMIFS($AD$5:$AD$1000,$U$5:$U$1000,ROW(),$V$5:$V$1000,"Sub"))))</f>
        <v/>
      </c>
      <c r="J141" s="60">
        <f>IF(N($W141)=0,"",IF(AND($S141=MesCiclo,2&gt;SemanaActual),"",MIN(1,SUMIFS($AE$5:$AE$1000,$U$5:$U$1000,ROW(),$V$5:$V$1000,"Sub"))))</f>
        <v/>
      </c>
      <c r="K141" s="60">
        <f>IF(N($W141)=0,"",IF(AND($S141=MesCiclo,3&gt;SemanaActual),"",MIN(1,SUMIFS($AF$5:$AF$1000,$U$5:$U$1000,ROW(),$V$5:$V$1000,"Sub"))))</f>
        <v/>
      </c>
      <c r="L141" s="60">
        <f>IF(N($W141)=0,"",IF(AND($S141=MesCiclo,4&gt;SemanaActual),"",MIN(1,SUMIFS($AG$5:$AG$1000,$U$5:$U$1000,ROW(),$V$5:$V$1000,"Sub"))))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","")&amp;IF($AR141="","Sin fecha de inicio"&amp;" · ","")&amp;IF($AS141="","Sin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","")&amp;IF(AND($V141="Sub",COUNT($I141:$L141)+SUMPRODUCT((LEN($I141:$L141)&gt;0)*NOT(ISNUMBER($I141:$L141)))&gt;0),"Subactividad: no use las semanas; ponga su % en Peso y su fecha de cumplimiento"&amp;"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IF($V141="","",IF($V141="Sub",IF(ISNUMBER($G141),N($X141),0),IF(ISNUMBER($G141),1,IFERROR(LOOKUP(2,1/($I141:$L141&lt;&gt;""),$I141:$L141),0))))</f>
        <v/>
      </c>
      <c r="Z141" s="62">
        <f>IF($V141="","",IF($V141="Sub",IF(AND(ISNUMBER($G141),$G141&lt;=IF($S141=MesCiclo,InicioCiclo,$S141+MOD(2-WEEKDAY($S141),7))+6),N($X141),0),IF(AND(ISNUMBER($G141),$G141&lt;=IF($S141=MesCiclo,InicioCiclo,$S141+MOD(2-WEEKDAY($S141),7))+6),1,IF(ISNUMBER($I141),$I141,0))))</f>
        <v/>
      </c>
      <c r="AA141" s="62">
        <f>IF($V141="","",IF($V141="Sub",IF(AND(ISNUMBER($G141),$G141&lt;=IF($S141=MesCiclo,InicioCiclo,$S141+MOD(2-WEEKDAY($S141),7))+13),N($X141),0),IF(AND(ISNUMBER($G141),$G141&lt;=IF($S141=MesCiclo,InicioCiclo,$S141+MOD(2-WEEKDAY($S141),7))+13),1,IF(ISNUMBER($J141),$J141,$Z141))))</f>
        <v/>
      </c>
      <c r="AB141" s="62">
        <f>IF($V141="","",IF($V141="Sub",IF(AND(ISNUMBER($G141),$G141&lt;=IF($S141=MesCiclo,InicioCiclo,$S141+MOD(2-WEEKDAY($S141),7))+20),N($X141),0),IF(AND(ISNUMBER($G141),$G141&lt;=IF($S141=MesCiclo,InicioCiclo,$S141+MOD(2-WEEKDAY($S141),7))+20),1,IF(ISNUMBER($K141),$K141,$AA141))))</f>
        <v/>
      </c>
      <c r="AC141" s="62">
        <f>IF($V141="","",IF($V141="Sub",IF(AND(ISNUMBER($G141),$G141&lt;=IF($S141=MesCiclo,InicioCiclo,$S141+MOD(2-WEEKDAY($S141),7))+27),N($X141),0),IF(AND(ISNUMBER($G141),$G141&lt;=IF($S141=MesCiclo,InicioCiclo,$S141+MOD(2-WEEKDAY($S141),7))+27),1,IF(ISNUMBER($L141),$L141,$AB141))))</f>
        <v/>
      </c>
      <c r="AD141" s="62">
        <f>IF($V141&lt;&gt;"Sub","",IF(AND(ISNUMBER($G141),$G141&lt;=IF($S141=MesCiclo,InicioCiclo,$S141+MOD(2-WEEKDAY($S141),7))+6),N($X141),0))</f>
        <v/>
      </c>
      <c r="AE141" s="62">
        <f>IF($V141&lt;&gt;"Sub","",IF(AND(ISNUMBER($G141),$G141&lt;=IF($S141=MesCiclo,InicioCiclo,$S141+MOD(2-WEEKDAY($S141),7))+13),N($X141),0))</f>
        <v/>
      </c>
      <c r="AF141" s="62">
        <f>IF($V141&lt;&gt;"Sub","",IF(AND(ISNUMBER($G141),$G141&lt;=IF($S141=MesCiclo,InicioCiclo,$S141+MOD(2-WEEKDAY($S141),7))+20),N($X141),0))</f>
        <v/>
      </c>
      <c r="AG141" s="62">
        <f>IF($V141&lt;&gt;"Sub","",IF(AND(ISNUMBER($G141),$G141&lt;=IF($S141=MesCiclo,InicioCiclo,$S141+MOD(2-WEEKDAY($S141),7))+27),N($X141),0))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IF(N($W142)=0,"",IF(AND($S142=MesCiclo,1&gt;SemanaActual),"",MIN(1,SUMIFS($AD$5:$AD$1000,$U$5:$U$1000,ROW(),$V$5:$V$1000,"Sub"))))</f>
        <v/>
      </c>
      <c r="J142" s="60">
        <f>IF(N($W142)=0,"",IF(AND($S142=MesCiclo,2&gt;SemanaActual),"",MIN(1,SUMIFS($AE$5:$AE$1000,$U$5:$U$1000,ROW(),$V$5:$V$1000,"Sub"))))</f>
        <v/>
      </c>
      <c r="K142" s="60">
        <f>IF(N($W142)=0,"",IF(AND($S142=MesCiclo,3&gt;SemanaActual),"",MIN(1,SUMIFS($AF$5:$AF$1000,$U$5:$U$1000,ROW(),$V$5:$V$1000,"Sub"))))</f>
        <v/>
      </c>
      <c r="L142" s="60">
        <f>IF(N($W142)=0,"",IF(AND($S142=MesCiclo,4&gt;SemanaActual),"",MIN(1,SUMIFS($AG$5:$AG$1000,$U$5:$U$1000,ROW(),$V$5:$V$1000,"Sub"))))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","")&amp;IF($AR142="","Sin fecha de inicio"&amp;" · ","")&amp;IF($AS142="","Sin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","")&amp;IF(AND($V142="Sub",COUNT($I142:$L142)+SUMPRODUCT((LEN($I142:$L142)&gt;0)*NOT(ISNUMBER($I142:$L142)))&gt;0),"Subactividad: no use las semanas; ponga su % en Peso y su fecha de cumplimiento"&amp;"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IF($V142="","",IF($V142="Sub",IF(ISNUMBER($G142),N($X142),0),IF(ISNUMBER($G142),1,IFERROR(LOOKUP(2,1/($I142:$L142&lt;&gt;""),$I142:$L142),0))))</f>
        <v/>
      </c>
      <c r="Z142" s="62">
        <f>IF($V142="","",IF($V142="Sub",IF(AND(ISNUMBER($G142),$G142&lt;=IF($S142=MesCiclo,InicioCiclo,$S142+MOD(2-WEEKDAY($S142),7))+6),N($X142),0),IF(AND(ISNUMBER($G142),$G142&lt;=IF($S142=MesCiclo,InicioCiclo,$S142+MOD(2-WEEKDAY($S142),7))+6),1,IF(ISNUMBER($I142),$I142,0))))</f>
        <v/>
      </c>
      <c r="AA142" s="62">
        <f>IF($V142="","",IF($V142="Sub",IF(AND(ISNUMBER($G142),$G142&lt;=IF($S142=MesCiclo,InicioCiclo,$S142+MOD(2-WEEKDAY($S142),7))+13),N($X142),0),IF(AND(ISNUMBER($G142),$G142&lt;=IF($S142=MesCiclo,InicioCiclo,$S142+MOD(2-WEEKDAY($S142),7))+13),1,IF(ISNUMBER($J142),$J142,$Z142))))</f>
        <v/>
      </c>
      <c r="AB142" s="62">
        <f>IF($V142="","",IF($V142="Sub",IF(AND(ISNUMBER($G142),$G142&lt;=IF($S142=MesCiclo,InicioCiclo,$S142+MOD(2-WEEKDAY($S142),7))+20),N($X142),0),IF(AND(ISNUMBER($G142),$G142&lt;=IF($S142=MesCiclo,InicioCiclo,$S142+MOD(2-WEEKDAY($S142),7))+20),1,IF(ISNUMBER($K142),$K142,$AA142))))</f>
        <v/>
      </c>
      <c r="AC142" s="62">
        <f>IF($V142="","",IF($V142="Sub",IF(AND(ISNUMBER($G142),$G142&lt;=IF($S142=MesCiclo,InicioCiclo,$S142+MOD(2-WEEKDAY($S142),7))+27),N($X142),0),IF(AND(ISNUMBER($G142),$G142&lt;=IF($S142=MesCiclo,InicioCiclo,$S142+MOD(2-WEEKDAY($S142),7))+27),1,IF(ISNUMBER($L142),$L142,$AB142))))</f>
        <v/>
      </c>
      <c r="AD142" s="62">
        <f>IF($V142&lt;&gt;"Sub","",IF(AND(ISNUMBER($G142),$G142&lt;=IF($S142=MesCiclo,InicioCiclo,$S142+MOD(2-WEEKDAY($S142),7))+6),N($X142),0))</f>
        <v/>
      </c>
      <c r="AE142" s="62">
        <f>IF($V142&lt;&gt;"Sub","",IF(AND(ISNUMBER($G142),$G142&lt;=IF($S142=MesCiclo,InicioCiclo,$S142+MOD(2-WEEKDAY($S142),7))+13),N($X142),0))</f>
        <v/>
      </c>
      <c r="AF142" s="62">
        <f>IF($V142&lt;&gt;"Sub","",IF(AND(ISNUMBER($G142),$G142&lt;=IF($S142=MesCiclo,InicioCiclo,$S142+MOD(2-WEEKDAY($S142),7))+20),N($X142),0))</f>
        <v/>
      </c>
      <c r="AG142" s="62">
        <f>IF($V142&lt;&gt;"Sub","",IF(AND(ISNUMBER($G142),$G142&lt;=IF($S142=MesCiclo,InicioCiclo,$S142+MOD(2-WEEKDAY($S142),7))+27),N($X142),0))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IF(N($W143)=0,"",IF(AND($S143=MesCiclo,1&gt;SemanaActual),"",MIN(1,SUMIFS($AD$5:$AD$1000,$U$5:$U$1000,ROW(),$V$5:$V$1000,"Sub"))))</f>
        <v/>
      </c>
      <c r="J143" s="60">
        <f>IF(N($W143)=0,"",IF(AND($S143=MesCiclo,2&gt;SemanaActual),"",MIN(1,SUMIFS($AE$5:$AE$1000,$U$5:$U$1000,ROW(),$V$5:$V$1000,"Sub"))))</f>
        <v/>
      </c>
      <c r="K143" s="60">
        <f>IF(N($W143)=0,"",IF(AND($S143=MesCiclo,3&gt;SemanaActual),"",MIN(1,SUMIFS($AF$5:$AF$1000,$U$5:$U$1000,ROW(),$V$5:$V$1000,"Sub"))))</f>
        <v/>
      </c>
      <c r="L143" s="60">
        <f>IF(N($W143)=0,"",IF(AND($S143=MesCiclo,4&gt;SemanaActual),"",MIN(1,SUMIFS($AG$5:$AG$1000,$U$5:$U$1000,ROW(),$V$5:$V$1000,"Sub"))))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","")&amp;IF($AR143="","Sin fecha de inicio"&amp;" · ","")&amp;IF($AS143="","Sin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","")&amp;IF(AND($V143="Sub",COUNT($I143:$L143)+SUMPRODUCT((LEN($I143:$L143)&gt;0)*NOT(ISNUMBER($I143:$L143)))&gt;0),"Subactividad: no use las semanas; ponga su % en Peso y su fecha de cumplimiento"&amp;"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IF($V143="","",IF($V143="Sub",IF(ISNUMBER($G143),N($X143),0),IF(ISNUMBER($G143),1,IFERROR(LOOKUP(2,1/($I143:$L143&lt;&gt;""),$I143:$L143),0))))</f>
        <v/>
      </c>
      <c r="Z143" s="62">
        <f>IF($V143="","",IF($V143="Sub",IF(AND(ISNUMBER($G143),$G143&lt;=IF($S143=MesCiclo,InicioCiclo,$S143+MOD(2-WEEKDAY($S143),7))+6),N($X143),0),IF(AND(ISNUMBER($G143),$G143&lt;=IF($S143=MesCiclo,InicioCiclo,$S143+MOD(2-WEEKDAY($S143),7))+6),1,IF(ISNUMBER($I143),$I143,0))))</f>
        <v/>
      </c>
      <c r="AA143" s="62">
        <f>IF($V143="","",IF($V143="Sub",IF(AND(ISNUMBER($G143),$G143&lt;=IF($S143=MesCiclo,InicioCiclo,$S143+MOD(2-WEEKDAY($S143),7))+13),N($X143),0),IF(AND(ISNUMBER($G143),$G143&lt;=IF($S143=MesCiclo,InicioCiclo,$S143+MOD(2-WEEKDAY($S143),7))+13),1,IF(ISNUMBER($J143),$J143,$Z143))))</f>
        <v/>
      </c>
      <c r="AB143" s="62">
        <f>IF($V143="","",IF($V143="Sub",IF(AND(ISNUMBER($G143),$G143&lt;=IF($S143=MesCiclo,InicioCiclo,$S143+MOD(2-WEEKDAY($S143),7))+20),N($X143),0),IF(AND(ISNUMBER($G143),$G143&lt;=IF($S143=MesCiclo,InicioCiclo,$S143+MOD(2-WEEKDAY($S143),7))+20),1,IF(ISNUMBER($K143),$K143,$AA143))))</f>
        <v/>
      </c>
      <c r="AC143" s="62">
        <f>IF($V143="","",IF($V143="Sub",IF(AND(ISNUMBER($G143),$G143&lt;=IF($S143=MesCiclo,InicioCiclo,$S143+MOD(2-WEEKDAY($S143),7))+27),N($X143),0),IF(AND(ISNUMBER($G143),$G143&lt;=IF($S143=MesCiclo,InicioCiclo,$S143+MOD(2-WEEKDAY($S143),7))+27),1,IF(ISNUMBER($L143),$L143,$AB143))))</f>
        <v/>
      </c>
      <c r="AD143" s="62">
        <f>IF($V143&lt;&gt;"Sub","",IF(AND(ISNUMBER($G143),$G143&lt;=IF($S143=MesCiclo,InicioCiclo,$S143+MOD(2-WEEKDAY($S143),7))+6),N($X143),0))</f>
        <v/>
      </c>
      <c r="AE143" s="62">
        <f>IF($V143&lt;&gt;"Sub","",IF(AND(ISNUMBER($G143),$G143&lt;=IF($S143=MesCiclo,InicioCiclo,$S143+MOD(2-WEEKDAY($S143),7))+13),N($X143),0))</f>
        <v/>
      </c>
      <c r="AF143" s="62">
        <f>IF($V143&lt;&gt;"Sub","",IF(AND(ISNUMBER($G143),$G143&lt;=IF($S143=MesCiclo,InicioCiclo,$S143+MOD(2-WEEKDAY($S143),7))+20),N($X143),0))</f>
        <v/>
      </c>
      <c r="AG143" s="62">
        <f>IF($V143&lt;&gt;"Sub","",IF(AND(ISNUMBER($G143),$G143&lt;=IF($S143=MesCiclo,InicioCiclo,$S143+MOD(2-WEEKDAY($S143),7))+27),N($X143),0))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IF(N($W144)=0,"",IF(AND($S144=MesCiclo,1&gt;SemanaActual),"",MIN(1,SUMIFS($AD$5:$AD$1000,$U$5:$U$1000,ROW(),$V$5:$V$1000,"Sub"))))</f>
        <v/>
      </c>
      <c r="J144" s="60">
        <f>IF(N($W144)=0,"",IF(AND($S144=MesCiclo,2&gt;SemanaActual),"",MIN(1,SUMIFS($AE$5:$AE$1000,$U$5:$U$1000,ROW(),$V$5:$V$1000,"Sub"))))</f>
        <v/>
      </c>
      <c r="K144" s="60">
        <f>IF(N($W144)=0,"",IF(AND($S144=MesCiclo,3&gt;SemanaActual),"",MIN(1,SUMIFS($AF$5:$AF$1000,$U$5:$U$1000,ROW(),$V$5:$V$1000,"Sub"))))</f>
        <v/>
      </c>
      <c r="L144" s="60">
        <f>IF(N($W144)=0,"",IF(AND($S144=MesCiclo,4&gt;SemanaActual),"",MIN(1,SUMIFS($AG$5:$AG$1000,$U$5:$U$1000,ROW(),$V$5:$V$1000,"Sub"))))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","")&amp;IF($AR144="","Sin fecha de inicio"&amp;" · ","")&amp;IF($AS144="","Sin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","")&amp;IF(AND($V144="Sub",COUNT($I144:$L144)+SUMPRODUCT((LEN($I144:$L144)&gt;0)*NOT(ISNUMBER($I144:$L144)))&gt;0),"Subactividad: no use las semanas; ponga su % en Peso y su fecha de cumplimiento"&amp;"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IF($V144="","",IF($V144="Sub",IF(ISNUMBER($G144),N($X144),0),IF(ISNUMBER($G144),1,IFERROR(LOOKUP(2,1/($I144:$L144&lt;&gt;""),$I144:$L144),0))))</f>
        <v/>
      </c>
      <c r="Z144" s="62">
        <f>IF($V144="","",IF($V144="Sub",IF(AND(ISNUMBER($G144),$G144&lt;=IF($S144=MesCiclo,InicioCiclo,$S144+MOD(2-WEEKDAY($S144),7))+6),N($X144),0),IF(AND(ISNUMBER($G144),$G144&lt;=IF($S144=MesCiclo,InicioCiclo,$S144+MOD(2-WEEKDAY($S144),7))+6),1,IF(ISNUMBER($I144),$I144,0))))</f>
        <v/>
      </c>
      <c r="AA144" s="62">
        <f>IF($V144="","",IF($V144="Sub",IF(AND(ISNUMBER($G144),$G144&lt;=IF($S144=MesCiclo,InicioCiclo,$S144+MOD(2-WEEKDAY($S144),7))+13),N($X144),0),IF(AND(ISNUMBER($G144),$G144&lt;=IF($S144=MesCiclo,InicioCiclo,$S144+MOD(2-WEEKDAY($S144),7))+13),1,IF(ISNUMBER($J144),$J144,$Z144))))</f>
        <v/>
      </c>
      <c r="AB144" s="62">
        <f>IF($V144="","",IF($V144="Sub",IF(AND(ISNUMBER($G144),$G144&lt;=IF($S144=MesCiclo,InicioCiclo,$S144+MOD(2-WEEKDAY($S144),7))+20),N($X144),0),IF(AND(ISNUMBER($G144),$G144&lt;=IF($S144=MesCiclo,InicioCiclo,$S144+MOD(2-WEEKDAY($S144),7))+20),1,IF(ISNUMBER($K144),$K144,$AA144))))</f>
        <v/>
      </c>
      <c r="AC144" s="62">
        <f>IF($V144="","",IF($V144="Sub",IF(AND(ISNUMBER($G144),$G144&lt;=IF($S144=MesCiclo,InicioCiclo,$S144+MOD(2-WEEKDAY($S144),7))+27),N($X144),0),IF(AND(ISNUMBER($G144),$G144&lt;=IF($S144=MesCiclo,InicioCiclo,$S144+MOD(2-WEEKDAY($S144),7))+27),1,IF(ISNUMBER($L144),$L144,$AB144))))</f>
        <v/>
      </c>
      <c r="AD144" s="62">
        <f>IF($V144&lt;&gt;"Sub","",IF(AND(ISNUMBER($G144),$G144&lt;=IF($S144=MesCiclo,InicioCiclo,$S144+MOD(2-WEEKDAY($S144),7))+6),N($X144),0))</f>
        <v/>
      </c>
      <c r="AE144" s="62">
        <f>IF($V144&lt;&gt;"Sub","",IF(AND(ISNUMBER($G144),$G144&lt;=IF($S144=MesCiclo,InicioCiclo,$S144+MOD(2-WEEKDAY($S144),7))+13),N($X144),0))</f>
        <v/>
      </c>
      <c r="AF144" s="62">
        <f>IF($V144&lt;&gt;"Sub","",IF(AND(ISNUMBER($G144),$G144&lt;=IF($S144=MesCiclo,InicioCiclo,$S144+MOD(2-WEEKDAY($S144),7))+20),N($X144),0))</f>
        <v/>
      </c>
      <c r="AG144" s="62">
        <f>IF($V144&lt;&gt;"Sub","",IF(AND(ISNUMBER($G144),$G144&lt;=IF($S144=MesCiclo,InicioCiclo,$S144+MOD(2-WEEKDAY($S144),7))+27),N($X144),0))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IF(N($W145)=0,"",IF(AND($S145=MesCiclo,1&gt;SemanaActual),"",MIN(1,SUMIFS($AD$5:$AD$1000,$U$5:$U$1000,ROW(),$V$5:$V$1000,"Sub"))))</f>
        <v/>
      </c>
      <c r="J145" s="60">
        <f>IF(N($W145)=0,"",IF(AND($S145=MesCiclo,2&gt;SemanaActual),"",MIN(1,SUMIFS($AE$5:$AE$1000,$U$5:$U$1000,ROW(),$V$5:$V$1000,"Sub"))))</f>
        <v/>
      </c>
      <c r="K145" s="60">
        <f>IF(N($W145)=0,"",IF(AND($S145=MesCiclo,3&gt;SemanaActual),"",MIN(1,SUMIFS($AF$5:$AF$1000,$U$5:$U$1000,ROW(),$V$5:$V$1000,"Sub"))))</f>
        <v/>
      </c>
      <c r="L145" s="60">
        <f>IF(N($W145)=0,"",IF(AND($S145=MesCiclo,4&gt;SemanaActual),"",MIN(1,SUMIFS($AG$5:$AG$1000,$U$5:$U$1000,ROW(),$V$5:$V$1000,"Sub"))))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","")&amp;IF($AR145="","Sin fecha de inicio"&amp;" · ","")&amp;IF($AS145="","Sin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","")&amp;IF(AND($V145="Sub",COUNT($I145:$L145)+SUMPRODUCT((LEN($I145:$L145)&gt;0)*NOT(ISNUMBER($I145:$L145)))&gt;0),"Subactividad: no use las semanas; ponga su % en Peso y su fecha de cumplimiento"&amp;"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IF($V145="","",IF($V145="Sub",IF(ISNUMBER($G145),N($X145),0),IF(ISNUMBER($G145),1,IFERROR(LOOKUP(2,1/($I145:$L145&lt;&gt;""),$I145:$L145),0))))</f>
        <v/>
      </c>
      <c r="Z145" s="62">
        <f>IF($V145="","",IF($V145="Sub",IF(AND(ISNUMBER($G145),$G145&lt;=IF($S145=MesCiclo,InicioCiclo,$S145+MOD(2-WEEKDAY($S145),7))+6),N($X145),0),IF(AND(ISNUMBER($G145),$G145&lt;=IF($S145=MesCiclo,InicioCiclo,$S145+MOD(2-WEEKDAY($S145),7))+6),1,IF(ISNUMBER($I145),$I145,0))))</f>
        <v/>
      </c>
      <c r="AA145" s="62">
        <f>IF($V145="","",IF($V145="Sub",IF(AND(ISNUMBER($G145),$G145&lt;=IF($S145=MesCiclo,InicioCiclo,$S145+MOD(2-WEEKDAY($S145),7))+13),N($X145),0),IF(AND(ISNUMBER($G145),$G145&lt;=IF($S145=MesCiclo,InicioCiclo,$S145+MOD(2-WEEKDAY($S145),7))+13),1,IF(ISNUMBER($J145),$J145,$Z145))))</f>
        <v/>
      </c>
      <c r="AB145" s="62">
        <f>IF($V145="","",IF($V145="Sub",IF(AND(ISNUMBER($G145),$G145&lt;=IF($S145=MesCiclo,InicioCiclo,$S145+MOD(2-WEEKDAY($S145),7))+20),N($X145),0),IF(AND(ISNUMBER($G145),$G145&lt;=IF($S145=MesCiclo,InicioCiclo,$S145+MOD(2-WEEKDAY($S145),7))+20),1,IF(ISNUMBER($K145),$K145,$AA145))))</f>
        <v/>
      </c>
      <c r="AC145" s="62">
        <f>IF($V145="","",IF($V145="Sub",IF(AND(ISNUMBER($G145),$G145&lt;=IF($S145=MesCiclo,InicioCiclo,$S145+MOD(2-WEEKDAY($S145),7))+27),N($X145),0),IF(AND(ISNUMBER($G145),$G145&lt;=IF($S145=MesCiclo,InicioCiclo,$S145+MOD(2-WEEKDAY($S145),7))+27),1,IF(ISNUMBER($L145),$L145,$AB145))))</f>
        <v/>
      </c>
      <c r="AD145" s="62">
        <f>IF($V145&lt;&gt;"Sub","",IF(AND(ISNUMBER($G145),$G145&lt;=IF($S145=MesCiclo,InicioCiclo,$S145+MOD(2-WEEKDAY($S145),7))+6),N($X145),0))</f>
        <v/>
      </c>
      <c r="AE145" s="62">
        <f>IF($V145&lt;&gt;"Sub","",IF(AND(ISNUMBER($G145),$G145&lt;=IF($S145=MesCiclo,InicioCiclo,$S145+MOD(2-WEEKDAY($S145),7))+13),N($X145),0))</f>
        <v/>
      </c>
      <c r="AF145" s="62">
        <f>IF($V145&lt;&gt;"Sub","",IF(AND(ISNUMBER($G145),$G145&lt;=IF($S145=MesCiclo,InicioCiclo,$S145+MOD(2-WEEKDAY($S145),7))+20),N($X145),0))</f>
        <v/>
      </c>
      <c r="AG145" s="62">
        <f>IF($V145&lt;&gt;"Sub","",IF(AND(ISNUMBER($G145),$G145&lt;=IF($S145=MesCiclo,InicioCiclo,$S145+MOD(2-WEEKDAY($S145),7))+27),N($X145),0))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IF(N($W146)=0,"",IF(AND($S146=MesCiclo,1&gt;SemanaActual),"",MIN(1,SUMIFS($AD$5:$AD$1000,$U$5:$U$1000,ROW(),$V$5:$V$1000,"Sub"))))</f>
        <v/>
      </c>
      <c r="J146" s="60">
        <f>IF(N($W146)=0,"",IF(AND($S146=MesCiclo,2&gt;SemanaActual),"",MIN(1,SUMIFS($AE$5:$AE$1000,$U$5:$U$1000,ROW(),$V$5:$V$1000,"Sub"))))</f>
        <v/>
      </c>
      <c r="K146" s="60">
        <f>IF(N($W146)=0,"",IF(AND($S146=MesCiclo,3&gt;SemanaActual),"",MIN(1,SUMIFS($AF$5:$AF$1000,$U$5:$U$1000,ROW(),$V$5:$V$1000,"Sub"))))</f>
        <v/>
      </c>
      <c r="L146" s="60">
        <f>IF(N($W146)=0,"",IF(AND($S146=MesCiclo,4&gt;SemanaActual),"",MIN(1,SUMIFS($AG$5:$AG$1000,$U$5:$U$1000,ROW(),$V$5:$V$1000,"Sub"))))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","")&amp;IF($AR146="","Sin fecha de inicio"&amp;" · ","")&amp;IF($AS146="","Sin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","")&amp;IF(AND($V146="Sub",COUNT($I146:$L146)+SUMPRODUCT((LEN($I146:$L146)&gt;0)*NOT(ISNUMBER($I146:$L146)))&gt;0),"Subactividad: no use las semanas; ponga su % en Peso y su fecha de cumplimiento"&amp;"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IF($V146="","",IF($V146="Sub",IF(ISNUMBER($G146),N($X146),0),IF(ISNUMBER($G146),1,IFERROR(LOOKUP(2,1/($I146:$L146&lt;&gt;""),$I146:$L146),0))))</f>
        <v/>
      </c>
      <c r="Z146" s="62">
        <f>IF($V146="","",IF($V146="Sub",IF(AND(ISNUMBER($G146),$G146&lt;=IF($S146=MesCiclo,InicioCiclo,$S146+MOD(2-WEEKDAY($S146),7))+6),N($X146),0),IF(AND(ISNUMBER($G146),$G146&lt;=IF($S146=MesCiclo,InicioCiclo,$S146+MOD(2-WEEKDAY($S146),7))+6),1,IF(ISNUMBER($I146),$I146,0))))</f>
        <v/>
      </c>
      <c r="AA146" s="62">
        <f>IF($V146="","",IF($V146="Sub",IF(AND(ISNUMBER($G146),$G146&lt;=IF($S146=MesCiclo,InicioCiclo,$S146+MOD(2-WEEKDAY($S146),7))+13),N($X146),0),IF(AND(ISNUMBER($G146),$G146&lt;=IF($S146=MesCiclo,InicioCiclo,$S146+MOD(2-WEEKDAY($S146),7))+13),1,IF(ISNUMBER($J146),$J146,$Z146))))</f>
        <v/>
      </c>
      <c r="AB146" s="62">
        <f>IF($V146="","",IF($V146="Sub",IF(AND(ISNUMBER($G146),$G146&lt;=IF($S146=MesCiclo,InicioCiclo,$S146+MOD(2-WEEKDAY($S146),7))+20),N($X146),0),IF(AND(ISNUMBER($G146),$G146&lt;=IF($S146=MesCiclo,InicioCiclo,$S146+MOD(2-WEEKDAY($S146),7))+20),1,IF(ISNUMBER($K146),$K146,$AA146))))</f>
        <v/>
      </c>
      <c r="AC146" s="62">
        <f>IF($V146="","",IF($V146="Sub",IF(AND(ISNUMBER($G146),$G146&lt;=IF($S146=MesCiclo,InicioCiclo,$S146+MOD(2-WEEKDAY($S146),7))+27),N($X146),0),IF(AND(ISNUMBER($G146),$G146&lt;=IF($S146=MesCiclo,InicioCiclo,$S146+MOD(2-WEEKDAY($S146),7))+27),1,IF(ISNUMBER($L146),$L146,$AB146))))</f>
        <v/>
      </c>
      <c r="AD146" s="62">
        <f>IF($V146&lt;&gt;"Sub","",IF(AND(ISNUMBER($G146),$G146&lt;=IF($S146=MesCiclo,InicioCiclo,$S146+MOD(2-WEEKDAY($S146),7))+6),N($X146),0))</f>
        <v/>
      </c>
      <c r="AE146" s="62">
        <f>IF($V146&lt;&gt;"Sub","",IF(AND(ISNUMBER($G146),$G146&lt;=IF($S146=MesCiclo,InicioCiclo,$S146+MOD(2-WEEKDAY($S146),7))+13),N($X146),0))</f>
        <v/>
      </c>
      <c r="AF146" s="62">
        <f>IF($V146&lt;&gt;"Sub","",IF(AND(ISNUMBER($G146),$G146&lt;=IF($S146=MesCiclo,InicioCiclo,$S146+MOD(2-WEEKDAY($S146),7))+20),N($X146),0))</f>
        <v/>
      </c>
      <c r="AG146" s="62">
        <f>IF($V146&lt;&gt;"Sub","",IF(AND(ISNUMBER($G146),$G146&lt;=IF($S146=MesCiclo,InicioCiclo,$S146+MOD(2-WEEKDAY($S146),7))+27),N($X146),0))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IF(N($W147)=0,"",IF(AND($S147=MesCiclo,1&gt;SemanaActual),"",MIN(1,SUMIFS($AD$5:$AD$1000,$U$5:$U$1000,ROW(),$V$5:$V$1000,"Sub"))))</f>
        <v/>
      </c>
      <c r="J147" s="60">
        <f>IF(N($W147)=0,"",IF(AND($S147=MesCiclo,2&gt;SemanaActual),"",MIN(1,SUMIFS($AE$5:$AE$1000,$U$5:$U$1000,ROW(),$V$5:$V$1000,"Sub"))))</f>
        <v/>
      </c>
      <c r="K147" s="60">
        <f>IF(N($W147)=0,"",IF(AND($S147=MesCiclo,3&gt;SemanaActual),"",MIN(1,SUMIFS($AF$5:$AF$1000,$U$5:$U$1000,ROW(),$V$5:$V$1000,"Sub"))))</f>
        <v/>
      </c>
      <c r="L147" s="60">
        <f>IF(N($W147)=0,"",IF(AND($S147=MesCiclo,4&gt;SemanaActual),"",MIN(1,SUMIFS($AG$5:$AG$1000,$U$5:$U$1000,ROW(),$V$5:$V$1000,"Sub"))))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","")&amp;IF($AR147="","Sin fecha de inicio"&amp;" · ","")&amp;IF($AS147="","Sin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","")&amp;IF(AND($V147="Sub",COUNT($I147:$L147)+SUMPRODUCT((LEN($I147:$L147)&gt;0)*NOT(ISNUMBER($I147:$L147)))&gt;0),"Subactividad: no use las semanas; ponga su % en Peso y su fecha de cumplimiento"&amp;"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IF($V147="","",IF($V147="Sub",IF(ISNUMBER($G147),N($X147),0),IF(ISNUMBER($G147),1,IFERROR(LOOKUP(2,1/($I147:$L147&lt;&gt;""),$I147:$L147),0))))</f>
        <v/>
      </c>
      <c r="Z147" s="62">
        <f>IF($V147="","",IF($V147="Sub",IF(AND(ISNUMBER($G147),$G147&lt;=IF($S147=MesCiclo,InicioCiclo,$S147+MOD(2-WEEKDAY($S147),7))+6),N($X147),0),IF(AND(ISNUMBER($G147),$G147&lt;=IF($S147=MesCiclo,InicioCiclo,$S147+MOD(2-WEEKDAY($S147),7))+6),1,IF(ISNUMBER($I147),$I147,0))))</f>
        <v/>
      </c>
      <c r="AA147" s="62">
        <f>IF($V147="","",IF($V147="Sub",IF(AND(ISNUMBER($G147),$G147&lt;=IF($S147=MesCiclo,InicioCiclo,$S147+MOD(2-WEEKDAY($S147),7))+13),N($X147),0),IF(AND(ISNUMBER($G147),$G147&lt;=IF($S147=MesCiclo,InicioCiclo,$S147+MOD(2-WEEKDAY($S147),7))+13),1,IF(ISNUMBER($J147),$J147,$Z147))))</f>
        <v/>
      </c>
      <c r="AB147" s="62">
        <f>IF($V147="","",IF($V147="Sub",IF(AND(ISNUMBER($G147),$G147&lt;=IF($S147=MesCiclo,InicioCiclo,$S147+MOD(2-WEEKDAY($S147),7))+20),N($X147),0),IF(AND(ISNUMBER($G147),$G147&lt;=IF($S147=MesCiclo,InicioCiclo,$S147+MOD(2-WEEKDAY($S147),7))+20),1,IF(ISNUMBER($K147),$K147,$AA147))))</f>
        <v/>
      </c>
      <c r="AC147" s="62">
        <f>IF($V147="","",IF($V147="Sub",IF(AND(ISNUMBER($G147),$G147&lt;=IF($S147=MesCiclo,InicioCiclo,$S147+MOD(2-WEEKDAY($S147),7))+27),N($X147),0),IF(AND(ISNUMBER($G147),$G147&lt;=IF($S147=MesCiclo,InicioCiclo,$S147+MOD(2-WEEKDAY($S147),7))+27),1,IF(ISNUMBER($L147),$L147,$AB147))))</f>
        <v/>
      </c>
      <c r="AD147" s="62">
        <f>IF($V147&lt;&gt;"Sub","",IF(AND(ISNUMBER($G147),$G147&lt;=IF($S147=MesCiclo,InicioCiclo,$S147+MOD(2-WEEKDAY($S147),7))+6),N($X147),0))</f>
        <v/>
      </c>
      <c r="AE147" s="62">
        <f>IF($V147&lt;&gt;"Sub","",IF(AND(ISNUMBER($G147),$G147&lt;=IF($S147=MesCiclo,InicioCiclo,$S147+MOD(2-WEEKDAY($S147),7))+13),N($X147),0))</f>
        <v/>
      </c>
      <c r="AF147" s="62">
        <f>IF($V147&lt;&gt;"Sub","",IF(AND(ISNUMBER($G147),$G147&lt;=IF($S147=MesCiclo,InicioCiclo,$S147+MOD(2-WEEKDAY($S147),7))+20),N($X147),0))</f>
        <v/>
      </c>
      <c r="AG147" s="62">
        <f>IF($V147&lt;&gt;"Sub","",IF(AND(ISNUMBER($G147),$G147&lt;=IF($S147=MesCiclo,InicioCiclo,$S147+MOD(2-WEEKDAY($S147),7))+27),N($X147),0))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IF(N($W148)=0,"",IF(AND($S148=MesCiclo,1&gt;SemanaActual),"",MIN(1,SUMIFS($AD$5:$AD$1000,$U$5:$U$1000,ROW(),$V$5:$V$1000,"Sub"))))</f>
        <v/>
      </c>
      <c r="J148" s="60">
        <f>IF(N($W148)=0,"",IF(AND($S148=MesCiclo,2&gt;SemanaActual),"",MIN(1,SUMIFS($AE$5:$AE$1000,$U$5:$U$1000,ROW(),$V$5:$V$1000,"Sub"))))</f>
        <v/>
      </c>
      <c r="K148" s="60">
        <f>IF(N($W148)=0,"",IF(AND($S148=MesCiclo,3&gt;SemanaActual),"",MIN(1,SUMIFS($AF$5:$AF$1000,$U$5:$U$1000,ROW(),$V$5:$V$1000,"Sub"))))</f>
        <v/>
      </c>
      <c r="L148" s="60">
        <f>IF(N($W148)=0,"",IF(AND($S148=MesCiclo,4&gt;SemanaActual),"",MIN(1,SUMIFS($AG$5:$AG$1000,$U$5:$U$1000,ROW(),$V$5:$V$1000,"Sub"))))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","")&amp;IF($AR148="","Sin fecha de inicio"&amp;" · ","")&amp;IF($AS148="","Sin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","")&amp;IF(AND($V148="Sub",COUNT($I148:$L148)+SUMPRODUCT((LEN($I148:$L148)&gt;0)*NOT(ISNUMBER($I148:$L148)))&gt;0),"Subactividad: no use las semanas; ponga su % en Peso y su fecha de cumplimiento"&amp;"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IF($V148="","",IF($V148="Sub",IF(ISNUMBER($G148),N($X148),0),IF(ISNUMBER($G148),1,IFERROR(LOOKUP(2,1/($I148:$L148&lt;&gt;""),$I148:$L148),0))))</f>
        <v/>
      </c>
      <c r="Z148" s="62">
        <f>IF($V148="","",IF($V148="Sub",IF(AND(ISNUMBER($G148),$G148&lt;=IF($S148=MesCiclo,InicioCiclo,$S148+MOD(2-WEEKDAY($S148),7))+6),N($X148),0),IF(AND(ISNUMBER($G148),$G148&lt;=IF($S148=MesCiclo,InicioCiclo,$S148+MOD(2-WEEKDAY($S148),7))+6),1,IF(ISNUMBER($I148),$I148,0))))</f>
        <v/>
      </c>
      <c r="AA148" s="62">
        <f>IF($V148="","",IF($V148="Sub",IF(AND(ISNUMBER($G148),$G148&lt;=IF($S148=MesCiclo,InicioCiclo,$S148+MOD(2-WEEKDAY($S148),7))+13),N($X148),0),IF(AND(ISNUMBER($G148),$G148&lt;=IF($S148=MesCiclo,InicioCiclo,$S148+MOD(2-WEEKDAY($S148),7))+13),1,IF(ISNUMBER($J148),$J148,$Z148))))</f>
        <v/>
      </c>
      <c r="AB148" s="62">
        <f>IF($V148="","",IF($V148="Sub",IF(AND(ISNUMBER($G148),$G148&lt;=IF($S148=MesCiclo,InicioCiclo,$S148+MOD(2-WEEKDAY($S148),7))+20),N($X148),0),IF(AND(ISNUMBER($G148),$G148&lt;=IF($S148=MesCiclo,InicioCiclo,$S148+MOD(2-WEEKDAY($S148),7))+20),1,IF(ISNUMBER($K148),$K148,$AA148))))</f>
        <v/>
      </c>
      <c r="AC148" s="62">
        <f>IF($V148="","",IF($V148="Sub",IF(AND(ISNUMBER($G148),$G148&lt;=IF($S148=MesCiclo,InicioCiclo,$S148+MOD(2-WEEKDAY($S148),7))+27),N($X148),0),IF(AND(ISNUMBER($G148),$G148&lt;=IF($S148=MesCiclo,InicioCiclo,$S148+MOD(2-WEEKDAY($S148),7))+27),1,IF(ISNUMBER($L148),$L148,$AB148))))</f>
        <v/>
      </c>
      <c r="AD148" s="62">
        <f>IF($V148&lt;&gt;"Sub","",IF(AND(ISNUMBER($G148),$G148&lt;=IF($S148=MesCiclo,InicioCiclo,$S148+MOD(2-WEEKDAY($S148),7))+6),N($X148),0))</f>
        <v/>
      </c>
      <c r="AE148" s="62">
        <f>IF($V148&lt;&gt;"Sub","",IF(AND(ISNUMBER($G148),$G148&lt;=IF($S148=MesCiclo,InicioCiclo,$S148+MOD(2-WEEKDAY($S148),7))+13),N($X148),0))</f>
        <v/>
      </c>
      <c r="AF148" s="62">
        <f>IF($V148&lt;&gt;"Sub","",IF(AND(ISNUMBER($G148),$G148&lt;=IF($S148=MesCiclo,InicioCiclo,$S148+MOD(2-WEEKDAY($S148),7))+20),N($X148),0))</f>
        <v/>
      </c>
      <c r="AG148" s="62">
        <f>IF($V148&lt;&gt;"Sub","",IF(AND(ISNUMBER($G148),$G148&lt;=IF($S148=MesCiclo,InicioCiclo,$S148+MOD(2-WEEKDAY($S148),7))+27),N($X148),0))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IF(N($W149)=0,"",IF(AND($S149=MesCiclo,1&gt;SemanaActual),"",MIN(1,SUMIFS($AD$5:$AD$1000,$U$5:$U$1000,ROW(),$V$5:$V$1000,"Sub"))))</f>
        <v/>
      </c>
      <c r="J149" s="60">
        <f>IF(N($W149)=0,"",IF(AND($S149=MesCiclo,2&gt;SemanaActual),"",MIN(1,SUMIFS($AE$5:$AE$1000,$U$5:$U$1000,ROW(),$V$5:$V$1000,"Sub"))))</f>
        <v/>
      </c>
      <c r="K149" s="60">
        <f>IF(N($W149)=0,"",IF(AND($S149=MesCiclo,3&gt;SemanaActual),"",MIN(1,SUMIFS($AF$5:$AF$1000,$U$5:$U$1000,ROW(),$V$5:$V$1000,"Sub"))))</f>
        <v/>
      </c>
      <c r="L149" s="60">
        <f>IF(N($W149)=0,"",IF(AND($S149=MesCiclo,4&gt;SemanaActual),"",MIN(1,SUMIFS($AG$5:$AG$1000,$U$5:$U$1000,ROW(),$V$5:$V$1000,"Sub"))))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","")&amp;IF($AR149="","Sin fecha de inicio"&amp;" · ","")&amp;IF($AS149="","Sin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","")&amp;IF(AND($V149="Sub",COUNT($I149:$L149)+SUMPRODUCT((LEN($I149:$L149)&gt;0)*NOT(ISNUMBER($I149:$L149)))&gt;0),"Subactividad: no use las semanas; ponga su % en Peso y su fecha de cumplimiento"&amp;"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IF($V149="","",IF($V149="Sub",IF(ISNUMBER($G149),N($X149),0),IF(ISNUMBER($G149),1,IFERROR(LOOKUP(2,1/($I149:$L149&lt;&gt;""),$I149:$L149),0))))</f>
        <v/>
      </c>
      <c r="Z149" s="62">
        <f>IF($V149="","",IF($V149="Sub",IF(AND(ISNUMBER($G149),$G149&lt;=IF($S149=MesCiclo,InicioCiclo,$S149+MOD(2-WEEKDAY($S149),7))+6),N($X149),0),IF(AND(ISNUMBER($G149),$G149&lt;=IF($S149=MesCiclo,InicioCiclo,$S149+MOD(2-WEEKDAY($S149),7))+6),1,IF(ISNUMBER($I149),$I149,0))))</f>
        <v/>
      </c>
      <c r="AA149" s="62">
        <f>IF($V149="","",IF($V149="Sub",IF(AND(ISNUMBER($G149),$G149&lt;=IF($S149=MesCiclo,InicioCiclo,$S149+MOD(2-WEEKDAY($S149),7))+13),N($X149),0),IF(AND(ISNUMBER($G149),$G149&lt;=IF($S149=MesCiclo,InicioCiclo,$S149+MOD(2-WEEKDAY($S149),7))+13),1,IF(ISNUMBER($J149),$J149,$Z149))))</f>
        <v/>
      </c>
      <c r="AB149" s="62">
        <f>IF($V149="","",IF($V149="Sub",IF(AND(ISNUMBER($G149),$G149&lt;=IF($S149=MesCiclo,InicioCiclo,$S149+MOD(2-WEEKDAY($S149),7))+20),N($X149),0),IF(AND(ISNUMBER($G149),$G149&lt;=IF($S149=MesCiclo,InicioCiclo,$S149+MOD(2-WEEKDAY($S149),7))+20),1,IF(ISNUMBER($K149),$K149,$AA149))))</f>
        <v/>
      </c>
      <c r="AC149" s="62">
        <f>IF($V149="","",IF($V149="Sub",IF(AND(ISNUMBER($G149),$G149&lt;=IF($S149=MesCiclo,InicioCiclo,$S149+MOD(2-WEEKDAY($S149),7))+27),N($X149),0),IF(AND(ISNUMBER($G149),$G149&lt;=IF($S149=MesCiclo,InicioCiclo,$S149+MOD(2-WEEKDAY($S149),7))+27),1,IF(ISNUMBER($L149),$L149,$AB149))))</f>
        <v/>
      </c>
      <c r="AD149" s="62">
        <f>IF($V149&lt;&gt;"Sub","",IF(AND(ISNUMBER($G149),$G149&lt;=IF($S149=MesCiclo,InicioCiclo,$S149+MOD(2-WEEKDAY($S149),7))+6),N($X149),0))</f>
        <v/>
      </c>
      <c r="AE149" s="62">
        <f>IF($V149&lt;&gt;"Sub","",IF(AND(ISNUMBER($G149),$G149&lt;=IF($S149=MesCiclo,InicioCiclo,$S149+MOD(2-WEEKDAY($S149),7))+13),N($X149),0))</f>
        <v/>
      </c>
      <c r="AF149" s="62">
        <f>IF($V149&lt;&gt;"Sub","",IF(AND(ISNUMBER($G149),$G149&lt;=IF($S149=MesCiclo,InicioCiclo,$S149+MOD(2-WEEKDAY($S149),7))+20),N($X149),0))</f>
        <v/>
      </c>
      <c r="AG149" s="62">
        <f>IF($V149&lt;&gt;"Sub","",IF(AND(ISNUMBER($G149),$G149&lt;=IF($S149=MesCiclo,InicioCiclo,$S149+MOD(2-WEEKDAY($S149),7))+27),N($X149),0))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IF(N($W150)=0,"",IF(AND($S150=MesCiclo,1&gt;SemanaActual),"",MIN(1,SUMIFS($AD$5:$AD$1000,$U$5:$U$1000,ROW(),$V$5:$V$1000,"Sub"))))</f>
        <v/>
      </c>
      <c r="J150" s="60">
        <f>IF(N($W150)=0,"",IF(AND($S150=MesCiclo,2&gt;SemanaActual),"",MIN(1,SUMIFS($AE$5:$AE$1000,$U$5:$U$1000,ROW(),$V$5:$V$1000,"Sub"))))</f>
        <v/>
      </c>
      <c r="K150" s="60">
        <f>IF(N($W150)=0,"",IF(AND($S150=MesCiclo,3&gt;SemanaActual),"",MIN(1,SUMIFS($AF$5:$AF$1000,$U$5:$U$1000,ROW(),$V$5:$V$1000,"Sub"))))</f>
        <v/>
      </c>
      <c r="L150" s="60">
        <f>IF(N($W150)=0,"",IF(AND($S150=MesCiclo,4&gt;SemanaActual),"",MIN(1,SUMIFS($AG$5:$AG$1000,$U$5:$U$1000,ROW(),$V$5:$V$1000,"Sub"))))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","")&amp;IF($AR150="","Sin fecha de inicio"&amp;" · ","")&amp;IF($AS150="","Sin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","")&amp;IF(AND($V150="Sub",COUNT($I150:$L150)+SUMPRODUCT((LEN($I150:$L150)&gt;0)*NOT(ISNUMBER($I150:$L150)))&gt;0),"Subactividad: no use las semanas; ponga su % en Peso y su fecha de cumplimiento"&amp;"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IF($V150="","",IF($V150="Sub",IF(ISNUMBER($G150),N($X150),0),IF(ISNUMBER($G150),1,IFERROR(LOOKUP(2,1/($I150:$L150&lt;&gt;""),$I150:$L150),0))))</f>
        <v/>
      </c>
      <c r="Z150" s="62">
        <f>IF($V150="","",IF($V150="Sub",IF(AND(ISNUMBER($G150),$G150&lt;=IF($S150=MesCiclo,InicioCiclo,$S150+MOD(2-WEEKDAY($S150),7))+6),N($X150),0),IF(AND(ISNUMBER($G150),$G150&lt;=IF($S150=MesCiclo,InicioCiclo,$S150+MOD(2-WEEKDAY($S150),7))+6),1,IF(ISNUMBER($I150),$I150,0))))</f>
        <v/>
      </c>
      <c r="AA150" s="62">
        <f>IF($V150="","",IF($V150="Sub",IF(AND(ISNUMBER($G150),$G150&lt;=IF($S150=MesCiclo,InicioCiclo,$S150+MOD(2-WEEKDAY($S150),7))+13),N($X150),0),IF(AND(ISNUMBER($G150),$G150&lt;=IF($S150=MesCiclo,InicioCiclo,$S150+MOD(2-WEEKDAY($S150),7))+13),1,IF(ISNUMBER($J150),$J150,$Z150))))</f>
        <v/>
      </c>
      <c r="AB150" s="62">
        <f>IF($V150="","",IF($V150="Sub",IF(AND(ISNUMBER($G150),$G150&lt;=IF($S150=MesCiclo,InicioCiclo,$S150+MOD(2-WEEKDAY($S150),7))+20),N($X150),0),IF(AND(ISNUMBER($G150),$G150&lt;=IF($S150=MesCiclo,InicioCiclo,$S150+MOD(2-WEEKDAY($S150),7))+20),1,IF(ISNUMBER($K150),$K150,$AA150))))</f>
        <v/>
      </c>
      <c r="AC150" s="62">
        <f>IF($V150="","",IF($V150="Sub",IF(AND(ISNUMBER($G150),$G150&lt;=IF($S150=MesCiclo,InicioCiclo,$S150+MOD(2-WEEKDAY($S150),7))+27),N($X150),0),IF(AND(ISNUMBER($G150),$G150&lt;=IF($S150=MesCiclo,InicioCiclo,$S150+MOD(2-WEEKDAY($S150),7))+27),1,IF(ISNUMBER($L150),$L150,$AB150))))</f>
        <v/>
      </c>
      <c r="AD150" s="62">
        <f>IF($V150&lt;&gt;"Sub","",IF(AND(ISNUMBER($G150),$G150&lt;=IF($S150=MesCiclo,InicioCiclo,$S150+MOD(2-WEEKDAY($S150),7))+6),N($X150),0))</f>
        <v/>
      </c>
      <c r="AE150" s="62">
        <f>IF($V150&lt;&gt;"Sub","",IF(AND(ISNUMBER($G150),$G150&lt;=IF($S150=MesCiclo,InicioCiclo,$S150+MOD(2-WEEKDAY($S150),7))+13),N($X150),0))</f>
        <v/>
      </c>
      <c r="AF150" s="62">
        <f>IF($V150&lt;&gt;"Sub","",IF(AND(ISNUMBER($G150),$G150&lt;=IF($S150=MesCiclo,InicioCiclo,$S150+MOD(2-WEEKDAY($S150),7))+20),N($X150),0))</f>
        <v/>
      </c>
      <c r="AG150" s="62">
        <f>IF($V150&lt;&gt;"Sub","",IF(AND(ISNUMBER($G150),$G150&lt;=IF($S150=MesCiclo,InicioCiclo,$S150+MOD(2-WEEKDAY($S150),7))+27),N($X150),0))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IF(N($W151)=0,"",IF(AND($S151=MesCiclo,1&gt;SemanaActual),"",MIN(1,SUMIFS($AD$5:$AD$1000,$U$5:$U$1000,ROW(),$V$5:$V$1000,"Sub"))))</f>
        <v/>
      </c>
      <c r="J151" s="60">
        <f>IF(N($W151)=0,"",IF(AND($S151=MesCiclo,2&gt;SemanaActual),"",MIN(1,SUMIFS($AE$5:$AE$1000,$U$5:$U$1000,ROW(),$V$5:$V$1000,"Sub"))))</f>
        <v/>
      </c>
      <c r="K151" s="60">
        <f>IF(N($W151)=0,"",IF(AND($S151=MesCiclo,3&gt;SemanaActual),"",MIN(1,SUMIFS($AF$5:$AF$1000,$U$5:$U$1000,ROW(),$V$5:$V$1000,"Sub"))))</f>
        <v/>
      </c>
      <c r="L151" s="60">
        <f>IF(N($W151)=0,"",IF(AND($S151=MesCiclo,4&gt;SemanaActual),"",MIN(1,SUMIFS($AG$5:$AG$1000,$U$5:$U$1000,ROW(),$V$5:$V$1000,"Sub"))))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","")&amp;IF($AR151="","Sin fecha de inicio"&amp;" · ","")&amp;IF($AS151="","Sin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","")&amp;IF(AND($V151="Sub",COUNT($I151:$L151)+SUMPRODUCT((LEN($I151:$L151)&gt;0)*NOT(ISNUMBER($I151:$L151)))&gt;0),"Subactividad: no use las semanas; ponga su % en Peso y su fecha de cumplimiento"&amp;"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IF($V151="","",IF($V151="Sub",IF(ISNUMBER($G151),N($X151),0),IF(ISNUMBER($G151),1,IFERROR(LOOKUP(2,1/($I151:$L151&lt;&gt;""),$I151:$L151),0))))</f>
        <v/>
      </c>
      <c r="Z151" s="62">
        <f>IF($V151="","",IF($V151="Sub",IF(AND(ISNUMBER($G151),$G151&lt;=IF($S151=MesCiclo,InicioCiclo,$S151+MOD(2-WEEKDAY($S151),7))+6),N($X151),0),IF(AND(ISNUMBER($G151),$G151&lt;=IF($S151=MesCiclo,InicioCiclo,$S151+MOD(2-WEEKDAY($S151),7))+6),1,IF(ISNUMBER($I151),$I151,0))))</f>
        <v/>
      </c>
      <c r="AA151" s="62">
        <f>IF($V151="","",IF($V151="Sub",IF(AND(ISNUMBER($G151),$G151&lt;=IF($S151=MesCiclo,InicioCiclo,$S151+MOD(2-WEEKDAY($S151),7))+13),N($X151),0),IF(AND(ISNUMBER($G151),$G151&lt;=IF($S151=MesCiclo,InicioCiclo,$S151+MOD(2-WEEKDAY($S151),7))+13),1,IF(ISNUMBER($J151),$J151,$Z151))))</f>
        <v/>
      </c>
      <c r="AB151" s="62">
        <f>IF($V151="","",IF($V151="Sub",IF(AND(ISNUMBER($G151),$G151&lt;=IF($S151=MesCiclo,InicioCiclo,$S151+MOD(2-WEEKDAY($S151),7))+20),N($X151),0),IF(AND(ISNUMBER($G151),$G151&lt;=IF($S151=MesCiclo,InicioCiclo,$S151+MOD(2-WEEKDAY($S151),7))+20),1,IF(ISNUMBER($K151),$K151,$AA151))))</f>
        <v/>
      </c>
      <c r="AC151" s="62">
        <f>IF($V151="","",IF($V151="Sub",IF(AND(ISNUMBER($G151),$G151&lt;=IF($S151=MesCiclo,InicioCiclo,$S151+MOD(2-WEEKDAY($S151),7))+27),N($X151),0),IF(AND(ISNUMBER($G151),$G151&lt;=IF($S151=MesCiclo,InicioCiclo,$S151+MOD(2-WEEKDAY($S151),7))+27),1,IF(ISNUMBER($L151),$L151,$AB151))))</f>
        <v/>
      </c>
      <c r="AD151" s="62">
        <f>IF($V151&lt;&gt;"Sub","",IF(AND(ISNUMBER($G151),$G151&lt;=IF($S151=MesCiclo,InicioCiclo,$S151+MOD(2-WEEKDAY($S151),7))+6),N($X151),0))</f>
        <v/>
      </c>
      <c r="AE151" s="62">
        <f>IF($V151&lt;&gt;"Sub","",IF(AND(ISNUMBER($G151),$G151&lt;=IF($S151=MesCiclo,InicioCiclo,$S151+MOD(2-WEEKDAY($S151),7))+13),N($X151),0))</f>
        <v/>
      </c>
      <c r="AF151" s="62">
        <f>IF($V151&lt;&gt;"Sub","",IF(AND(ISNUMBER($G151),$G151&lt;=IF($S151=MesCiclo,InicioCiclo,$S151+MOD(2-WEEKDAY($S151),7))+20),N($X151),0))</f>
        <v/>
      </c>
      <c r="AG151" s="62">
        <f>IF($V151&lt;&gt;"Sub","",IF(AND(ISNUMBER($G151),$G151&lt;=IF($S151=MesCiclo,InicioCiclo,$S151+MOD(2-WEEKDAY($S151),7))+27),N($X151),0))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IF(N($W152)=0,"",IF(AND($S152=MesCiclo,1&gt;SemanaActual),"",MIN(1,SUMIFS($AD$5:$AD$1000,$U$5:$U$1000,ROW(),$V$5:$V$1000,"Sub"))))</f>
        <v/>
      </c>
      <c r="J152" s="60">
        <f>IF(N($W152)=0,"",IF(AND($S152=MesCiclo,2&gt;SemanaActual),"",MIN(1,SUMIFS($AE$5:$AE$1000,$U$5:$U$1000,ROW(),$V$5:$V$1000,"Sub"))))</f>
        <v/>
      </c>
      <c r="K152" s="60">
        <f>IF(N($W152)=0,"",IF(AND($S152=MesCiclo,3&gt;SemanaActual),"",MIN(1,SUMIFS($AF$5:$AF$1000,$U$5:$U$1000,ROW(),$V$5:$V$1000,"Sub"))))</f>
        <v/>
      </c>
      <c r="L152" s="60">
        <f>IF(N($W152)=0,"",IF(AND($S152=MesCiclo,4&gt;SemanaActual),"",MIN(1,SUMIFS($AG$5:$AG$1000,$U$5:$U$1000,ROW(),$V$5:$V$1000,"Sub"))))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","")&amp;IF($AR152="","Sin fecha de inicio"&amp;" · ","")&amp;IF($AS152="","Sin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","")&amp;IF(AND($V152="Sub",COUNT($I152:$L152)+SUMPRODUCT((LEN($I152:$L152)&gt;0)*NOT(ISNUMBER($I152:$L152)))&gt;0),"Subactividad: no use las semanas; ponga su % en Peso y su fecha de cumplimiento"&amp;"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IF($V152="","",IF($V152="Sub",IF(ISNUMBER($G152),N($X152),0),IF(ISNUMBER($G152),1,IFERROR(LOOKUP(2,1/($I152:$L152&lt;&gt;""),$I152:$L152),0))))</f>
        <v/>
      </c>
      <c r="Z152" s="62">
        <f>IF($V152="","",IF($V152="Sub",IF(AND(ISNUMBER($G152),$G152&lt;=IF($S152=MesCiclo,InicioCiclo,$S152+MOD(2-WEEKDAY($S152),7))+6),N($X152),0),IF(AND(ISNUMBER($G152),$G152&lt;=IF($S152=MesCiclo,InicioCiclo,$S152+MOD(2-WEEKDAY($S152),7))+6),1,IF(ISNUMBER($I152),$I152,0))))</f>
        <v/>
      </c>
      <c r="AA152" s="62">
        <f>IF($V152="","",IF($V152="Sub",IF(AND(ISNUMBER($G152),$G152&lt;=IF($S152=MesCiclo,InicioCiclo,$S152+MOD(2-WEEKDAY($S152),7))+13),N($X152),0),IF(AND(ISNUMBER($G152),$G152&lt;=IF($S152=MesCiclo,InicioCiclo,$S152+MOD(2-WEEKDAY($S152),7))+13),1,IF(ISNUMBER($J152),$J152,$Z152))))</f>
        <v/>
      </c>
      <c r="AB152" s="62">
        <f>IF($V152="","",IF($V152="Sub",IF(AND(ISNUMBER($G152),$G152&lt;=IF($S152=MesCiclo,InicioCiclo,$S152+MOD(2-WEEKDAY($S152),7))+20),N($X152),0),IF(AND(ISNUMBER($G152),$G152&lt;=IF($S152=MesCiclo,InicioCiclo,$S152+MOD(2-WEEKDAY($S152),7))+20),1,IF(ISNUMBER($K152),$K152,$AA152))))</f>
        <v/>
      </c>
      <c r="AC152" s="62">
        <f>IF($V152="","",IF($V152="Sub",IF(AND(ISNUMBER($G152),$G152&lt;=IF($S152=MesCiclo,InicioCiclo,$S152+MOD(2-WEEKDAY($S152),7))+27),N($X152),0),IF(AND(ISNUMBER($G152),$G152&lt;=IF($S152=MesCiclo,InicioCiclo,$S152+MOD(2-WEEKDAY($S152),7))+27),1,IF(ISNUMBER($L152),$L152,$AB152))))</f>
        <v/>
      </c>
      <c r="AD152" s="62">
        <f>IF($V152&lt;&gt;"Sub","",IF(AND(ISNUMBER($G152),$G152&lt;=IF($S152=MesCiclo,InicioCiclo,$S152+MOD(2-WEEKDAY($S152),7))+6),N($X152),0))</f>
        <v/>
      </c>
      <c r="AE152" s="62">
        <f>IF($V152&lt;&gt;"Sub","",IF(AND(ISNUMBER($G152),$G152&lt;=IF($S152=MesCiclo,InicioCiclo,$S152+MOD(2-WEEKDAY($S152),7))+13),N($X152),0))</f>
        <v/>
      </c>
      <c r="AF152" s="62">
        <f>IF($V152&lt;&gt;"Sub","",IF(AND(ISNUMBER($G152),$G152&lt;=IF($S152=MesCiclo,InicioCiclo,$S152+MOD(2-WEEKDAY($S152),7))+20),N($X152),0))</f>
        <v/>
      </c>
      <c r="AG152" s="62">
        <f>IF($V152&lt;&gt;"Sub","",IF(AND(ISNUMBER($G152),$G152&lt;=IF($S152=MesCiclo,InicioCiclo,$S152+MOD(2-WEEKDAY($S152),7))+27),N($X152),0))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IF(N($W153)=0,"",IF(AND($S153=MesCiclo,1&gt;SemanaActual),"",MIN(1,SUMIFS($AD$5:$AD$1000,$U$5:$U$1000,ROW(),$V$5:$V$1000,"Sub"))))</f>
        <v/>
      </c>
      <c r="J153" s="60">
        <f>IF(N($W153)=0,"",IF(AND($S153=MesCiclo,2&gt;SemanaActual),"",MIN(1,SUMIFS($AE$5:$AE$1000,$U$5:$U$1000,ROW(),$V$5:$V$1000,"Sub"))))</f>
        <v/>
      </c>
      <c r="K153" s="60">
        <f>IF(N($W153)=0,"",IF(AND($S153=MesCiclo,3&gt;SemanaActual),"",MIN(1,SUMIFS($AF$5:$AF$1000,$U$5:$U$1000,ROW(),$V$5:$V$1000,"Sub"))))</f>
        <v/>
      </c>
      <c r="L153" s="60">
        <f>IF(N($W153)=0,"",IF(AND($S153=MesCiclo,4&gt;SemanaActual),"",MIN(1,SUMIFS($AG$5:$AG$1000,$U$5:$U$1000,ROW(),$V$5:$V$1000,"Sub"))))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","")&amp;IF($AR153="","Sin fecha de inicio"&amp;" · ","")&amp;IF($AS153="","Sin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","")&amp;IF(AND($V153="Sub",COUNT($I153:$L153)+SUMPRODUCT((LEN($I153:$L153)&gt;0)*NOT(ISNUMBER($I153:$L153)))&gt;0),"Subactividad: no use las semanas; ponga su % en Peso y su fecha de cumplimiento"&amp;"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IF($V153="","",IF($V153="Sub",IF(ISNUMBER($G153),N($X153),0),IF(ISNUMBER($G153),1,IFERROR(LOOKUP(2,1/($I153:$L153&lt;&gt;""),$I153:$L153),0))))</f>
        <v/>
      </c>
      <c r="Z153" s="62">
        <f>IF($V153="","",IF($V153="Sub",IF(AND(ISNUMBER($G153),$G153&lt;=IF($S153=MesCiclo,InicioCiclo,$S153+MOD(2-WEEKDAY($S153),7))+6),N($X153),0),IF(AND(ISNUMBER($G153),$G153&lt;=IF($S153=MesCiclo,InicioCiclo,$S153+MOD(2-WEEKDAY($S153),7))+6),1,IF(ISNUMBER($I153),$I153,0))))</f>
        <v/>
      </c>
      <c r="AA153" s="62">
        <f>IF($V153="","",IF($V153="Sub",IF(AND(ISNUMBER($G153),$G153&lt;=IF($S153=MesCiclo,InicioCiclo,$S153+MOD(2-WEEKDAY($S153),7))+13),N($X153),0),IF(AND(ISNUMBER($G153),$G153&lt;=IF($S153=MesCiclo,InicioCiclo,$S153+MOD(2-WEEKDAY($S153),7))+13),1,IF(ISNUMBER($J153),$J153,$Z153))))</f>
        <v/>
      </c>
      <c r="AB153" s="62">
        <f>IF($V153="","",IF($V153="Sub",IF(AND(ISNUMBER($G153),$G153&lt;=IF($S153=MesCiclo,InicioCiclo,$S153+MOD(2-WEEKDAY($S153),7))+20),N($X153),0),IF(AND(ISNUMBER($G153),$G153&lt;=IF($S153=MesCiclo,InicioCiclo,$S153+MOD(2-WEEKDAY($S153),7))+20),1,IF(ISNUMBER($K153),$K153,$AA153))))</f>
        <v/>
      </c>
      <c r="AC153" s="62">
        <f>IF($V153="","",IF($V153="Sub",IF(AND(ISNUMBER($G153),$G153&lt;=IF($S153=MesCiclo,InicioCiclo,$S153+MOD(2-WEEKDAY($S153),7))+27),N($X153),0),IF(AND(ISNUMBER($G153),$G153&lt;=IF($S153=MesCiclo,InicioCiclo,$S153+MOD(2-WEEKDAY($S153),7))+27),1,IF(ISNUMBER($L153),$L153,$AB153))))</f>
        <v/>
      </c>
      <c r="AD153" s="62">
        <f>IF($V153&lt;&gt;"Sub","",IF(AND(ISNUMBER($G153),$G153&lt;=IF($S153=MesCiclo,InicioCiclo,$S153+MOD(2-WEEKDAY($S153),7))+6),N($X153),0))</f>
        <v/>
      </c>
      <c r="AE153" s="62">
        <f>IF($V153&lt;&gt;"Sub","",IF(AND(ISNUMBER($G153),$G153&lt;=IF($S153=MesCiclo,InicioCiclo,$S153+MOD(2-WEEKDAY($S153),7))+13),N($X153),0))</f>
        <v/>
      </c>
      <c r="AF153" s="62">
        <f>IF($V153&lt;&gt;"Sub","",IF(AND(ISNUMBER($G153),$G153&lt;=IF($S153=MesCiclo,InicioCiclo,$S153+MOD(2-WEEKDAY($S153),7))+20),N($X153),0))</f>
        <v/>
      </c>
      <c r="AG153" s="62">
        <f>IF($V153&lt;&gt;"Sub","",IF(AND(ISNUMBER($G153),$G153&lt;=IF($S153=MesCiclo,InicioCiclo,$S153+MOD(2-WEEKDAY($S153),7))+27),N($X153),0))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IF(N($W154)=0,"",IF(AND($S154=MesCiclo,1&gt;SemanaActual),"",MIN(1,SUMIFS($AD$5:$AD$1000,$U$5:$U$1000,ROW(),$V$5:$V$1000,"Sub"))))</f>
        <v/>
      </c>
      <c r="J154" s="60">
        <f>IF(N($W154)=0,"",IF(AND($S154=MesCiclo,2&gt;SemanaActual),"",MIN(1,SUMIFS($AE$5:$AE$1000,$U$5:$U$1000,ROW(),$V$5:$V$1000,"Sub"))))</f>
        <v/>
      </c>
      <c r="K154" s="60">
        <f>IF(N($W154)=0,"",IF(AND($S154=MesCiclo,3&gt;SemanaActual),"",MIN(1,SUMIFS($AF$5:$AF$1000,$U$5:$U$1000,ROW(),$V$5:$V$1000,"Sub"))))</f>
        <v/>
      </c>
      <c r="L154" s="60">
        <f>IF(N($W154)=0,"",IF(AND($S154=MesCiclo,4&gt;SemanaActual),"",MIN(1,SUMIFS($AG$5:$AG$1000,$U$5:$U$1000,ROW(),$V$5:$V$1000,"Sub"))))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","")&amp;IF($AR154="","Sin fecha de inicio"&amp;" · ","")&amp;IF($AS154="","Sin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","")&amp;IF(AND($V154="Sub",COUNT($I154:$L154)+SUMPRODUCT((LEN($I154:$L154)&gt;0)*NOT(ISNUMBER($I154:$L154)))&gt;0),"Subactividad: no use las semanas; ponga su % en Peso y su fecha de cumplimiento"&amp;"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IF($V154="","",IF($V154="Sub",IF(ISNUMBER($G154),N($X154),0),IF(ISNUMBER($G154),1,IFERROR(LOOKUP(2,1/($I154:$L154&lt;&gt;""),$I154:$L154),0))))</f>
        <v/>
      </c>
      <c r="Z154" s="62">
        <f>IF($V154="","",IF($V154="Sub",IF(AND(ISNUMBER($G154),$G154&lt;=IF($S154=MesCiclo,InicioCiclo,$S154+MOD(2-WEEKDAY($S154),7))+6),N($X154),0),IF(AND(ISNUMBER($G154),$G154&lt;=IF($S154=MesCiclo,InicioCiclo,$S154+MOD(2-WEEKDAY($S154),7))+6),1,IF(ISNUMBER($I154),$I154,0))))</f>
        <v/>
      </c>
      <c r="AA154" s="62">
        <f>IF($V154="","",IF($V154="Sub",IF(AND(ISNUMBER($G154),$G154&lt;=IF($S154=MesCiclo,InicioCiclo,$S154+MOD(2-WEEKDAY($S154),7))+13),N($X154),0),IF(AND(ISNUMBER($G154),$G154&lt;=IF($S154=MesCiclo,InicioCiclo,$S154+MOD(2-WEEKDAY($S154),7))+13),1,IF(ISNUMBER($J154),$J154,$Z154))))</f>
        <v/>
      </c>
      <c r="AB154" s="62">
        <f>IF($V154="","",IF($V154="Sub",IF(AND(ISNUMBER($G154),$G154&lt;=IF($S154=MesCiclo,InicioCiclo,$S154+MOD(2-WEEKDAY($S154),7))+20),N($X154),0),IF(AND(ISNUMBER($G154),$G154&lt;=IF($S154=MesCiclo,InicioCiclo,$S154+MOD(2-WEEKDAY($S154),7))+20),1,IF(ISNUMBER($K154),$K154,$AA154))))</f>
        <v/>
      </c>
      <c r="AC154" s="62">
        <f>IF($V154="","",IF($V154="Sub",IF(AND(ISNUMBER($G154),$G154&lt;=IF($S154=MesCiclo,InicioCiclo,$S154+MOD(2-WEEKDAY($S154),7))+27),N($X154),0),IF(AND(ISNUMBER($G154),$G154&lt;=IF($S154=MesCiclo,InicioCiclo,$S154+MOD(2-WEEKDAY($S154),7))+27),1,IF(ISNUMBER($L154),$L154,$AB154))))</f>
        <v/>
      </c>
      <c r="AD154" s="62">
        <f>IF($V154&lt;&gt;"Sub","",IF(AND(ISNUMBER($G154),$G154&lt;=IF($S154=MesCiclo,InicioCiclo,$S154+MOD(2-WEEKDAY($S154),7))+6),N($X154),0))</f>
        <v/>
      </c>
      <c r="AE154" s="62">
        <f>IF($V154&lt;&gt;"Sub","",IF(AND(ISNUMBER($G154),$G154&lt;=IF($S154=MesCiclo,InicioCiclo,$S154+MOD(2-WEEKDAY($S154),7))+13),N($X154),0))</f>
        <v/>
      </c>
      <c r="AF154" s="62">
        <f>IF($V154&lt;&gt;"Sub","",IF(AND(ISNUMBER($G154),$G154&lt;=IF($S154=MesCiclo,InicioCiclo,$S154+MOD(2-WEEKDAY($S154),7))+20),N($X154),0))</f>
        <v/>
      </c>
      <c r="AG154" s="62">
        <f>IF($V154&lt;&gt;"Sub","",IF(AND(ISNUMBER($G154),$G154&lt;=IF($S154=MesCiclo,InicioCiclo,$S154+MOD(2-WEEKDAY($S154),7))+27),N($X154),0))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IF(N($W155)=0,"",IF(AND($S155=MesCiclo,1&gt;SemanaActual),"",MIN(1,SUMIFS($AD$5:$AD$1000,$U$5:$U$1000,ROW(),$V$5:$V$1000,"Sub"))))</f>
        <v/>
      </c>
      <c r="J155" s="60">
        <f>IF(N($W155)=0,"",IF(AND($S155=MesCiclo,2&gt;SemanaActual),"",MIN(1,SUMIFS($AE$5:$AE$1000,$U$5:$U$1000,ROW(),$V$5:$V$1000,"Sub"))))</f>
        <v/>
      </c>
      <c r="K155" s="60">
        <f>IF(N($W155)=0,"",IF(AND($S155=MesCiclo,3&gt;SemanaActual),"",MIN(1,SUMIFS($AF$5:$AF$1000,$U$5:$U$1000,ROW(),$V$5:$V$1000,"Sub"))))</f>
        <v/>
      </c>
      <c r="L155" s="60">
        <f>IF(N($W155)=0,"",IF(AND($S155=MesCiclo,4&gt;SemanaActual),"",MIN(1,SUMIFS($AG$5:$AG$1000,$U$5:$U$1000,ROW(),$V$5:$V$1000,"Sub"))))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","")&amp;IF($AR155="","Sin fecha de inicio"&amp;" · ","")&amp;IF($AS155="","Sin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","")&amp;IF(AND($V155="Sub",COUNT($I155:$L155)+SUMPRODUCT((LEN($I155:$L155)&gt;0)*NOT(ISNUMBER($I155:$L155)))&gt;0),"Subactividad: no use las semanas; ponga su % en Peso y su fecha de cumplimiento"&amp;"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IF($V155="","",IF($V155="Sub",IF(ISNUMBER($G155),N($X155),0),IF(ISNUMBER($G155),1,IFERROR(LOOKUP(2,1/($I155:$L155&lt;&gt;""),$I155:$L155),0))))</f>
        <v/>
      </c>
      <c r="Z155" s="62">
        <f>IF($V155="","",IF($V155="Sub",IF(AND(ISNUMBER($G155),$G155&lt;=IF($S155=MesCiclo,InicioCiclo,$S155+MOD(2-WEEKDAY($S155),7))+6),N($X155),0),IF(AND(ISNUMBER($G155),$G155&lt;=IF($S155=MesCiclo,InicioCiclo,$S155+MOD(2-WEEKDAY($S155),7))+6),1,IF(ISNUMBER($I155),$I155,0))))</f>
        <v/>
      </c>
      <c r="AA155" s="62">
        <f>IF($V155="","",IF($V155="Sub",IF(AND(ISNUMBER($G155),$G155&lt;=IF($S155=MesCiclo,InicioCiclo,$S155+MOD(2-WEEKDAY($S155),7))+13),N($X155),0),IF(AND(ISNUMBER($G155),$G155&lt;=IF($S155=MesCiclo,InicioCiclo,$S155+MOD(2-WEEKDAY($S155),7))+13),1,IF(ISNUMBER($J155),$J155,$Z155))))</f>
        <v/>
      </c>
      <c r="AB155" s="62">
        <f>IF($V155="","",IF($V155="Sub",IF(AND(ISNUMBER($G155),$G155&lt;=IF($S155=MesCiclo,InicioCiclo,$S155+MOD(2-WEEKDAY($S155),7))+20),N($X155),0),IF(AND(ISNUMBER($G155),$G155&lt;=IF($S155=MesCiclo,InicioCiclo,$S155+MOD(2-WEEKDAY($S155),7))+20),1,IF(ISNUMBER($K155),$K155,$AA155))))</f>
        <v/>
      </c>
      <c r="AC155" s="62">
        <f>IF($V155="","",IF($V155="Sub",IF(AND(ISNUMBER($G155),$G155&lt;=IF($S155=MesCiclo,InicioCiclo,$S155+MOD(2-WEEKDAY($S155),7))+27),N($X155),0),IF(AND(ISNUMBER($G155),$G155&lt;=IF($S155=MesCiclo,InicioCiclo,$S155+MOD(2-WEEKDAY($S155),7))+27),1,IF(ISNUMBER($L155),$L155,$AB155))))</f>
        <v/>
      </c>
      <c r="AD155" s="62">
        <f>IF($V155&lt;&gt;"Sub","",IF(AND(ISNUMBER($G155),$G155&lt;=IF($S155=MesCiclo,InicioCiclo,$S155+MOD(2-WEEKDAY($S155),7))+6),N($X155),0))</f>
        <v/>
      </c>
      <c r="AE155" s="62">
        <f>IF($V155&lt;&gt;"Sub","",IF(AND(ISNUMBER($G155),$G155&lt;=IF($S155=MesCiclo,InicioCiclo,$S155+MOD(2-WEEKDAY($S155),7))+13),N($X155),0))</f>
        <v/>
      </c>
      <c r="AF155" s="62">
        <f>IF($V155&lt;&gt;"Sub","",IF(AND(ISNUMBER($G155),$G155&lt;=IF($S155=MesCiclo,InicioCiclo,$S155+MOD(2-WEEKDAY($S155),7))+20),N($X155),0))</f>
        <v/>
      </c>
      <c r="AG155" s="62">
        <f>IF($V155&lt;&gt;"Sub","",IF(AND(ISNUMBER($G155),$G155&lt;=IF($S155=MesCiclo,InicioCiclo,$S155+MOD(2-WEEKDAY($S155),7))+27),N($X155),0))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IF(N($W156)=0,"",IF(AND($S156=MesCiclo,1&gt;SemanaActual),"",MIN(1,SUMIFS($AD$5:$AD$1000,$U$5:$U$1000,ROW(),$V$5:$V$1000,"Sub"))))</f>
        <v/>
      </c>
      <c r="J156" s="60">
        <f>IF(N($W156)=0,"",IF(AND($S156=MesCiclo,2&gt;SemanaActual),"",MIN(1,SUMIFS($AE$5:$AE$1000,$U$5:$U$1000,ROW(),$V$5:$V$1000,"Sub"))))</f>
        <v/>
      </c>
      <c r="K156" s="60">
        <f>IF(N($W156)=0,"",IF(AND($S156=MesCiclo,3&gt;SemanaActual),"",MIN(1,SUMIFS($AF$5:$AF$1000,$U$5:$U$1000,ROW(),$V$5:$V$1000,"Sub"))))</f>
        <v/>
      </c>
      <c r="L156" s="60">
        <f>IF(N($W156)=0,"",IF(AND($S156=MesCiclo,4&gt;SemanaActual),"",MIN(1,SUMIFS($AG$5:$AG$1000,$U$5:$U$1000,ROW(),$V$5:$V$1000,"Sub"))))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","")&amp;IF($AR156="","Sin fecha de inicio"&amp;" · ","")&amp;IF($AS156="","Sin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","")&amp;IF(AND($V156="Sub",COUNT($I156:$L156)+SUMPRODUCT((LEN($I156:$L156)&gt;0)*NOT(ISNUMBER($I156:$L156)))&gt;0),"Subactividad: no use las semanas; ponga su % en Peso y su fecha de cumplimiento"&amp;"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IF($V156="","",IF($V156="Sub",IF(ISNUMBER($G156),N($X156),0),IF(ISNUMBER($G156),1,IFERROR(LOOKUP(2,1/($I156:$L156&lt;&gt;""),$I156:$L156),0))))</f>
        <v/>
      </c>
      <c r="Z156" s="62">
        <f>IF($V156="","",IF($V156="Sub",IF(AND(ISNUMBER($G156),$G156&lt;=IF($S156=MesCiclo,InicioCiclo,$S156+MOD(2-WEEKDAY($S156),7))+6),N($X156),0),IF(AND(ISNUMBER($G156),$G156&lt;=IF($S156=MesCiclo,InicioCiclo,$S156+MOD(2-WEEKDAY($S156),7))+6),1,IF(ISNUMBER($I156),$I156,0))))</f>
        <v/>
      </c>
      <c r="AA156" s="62">
        <f>IF($V156="","",IF($V156="Sub",IF(AND(ISNUMBER($G156),$G156&lt;=IF($S156=MesCiclo,InicioCiclo,$S156+MOD(2-WEEKDAY($S156),7))+13),N($X156),0),IF(AND(ISNUMBER($G156),$G156&lt;=IF($S156=MesCiclo,InicioCiclo,$S156+MOD(2-WEEKDAY($S156),7))+13),1,IF(ISNUMBER($J156),$J156,$Z156))))</f>
        <v/>
      </c>
      <c r="AB156" s="62">
        <f>IF($V156="","",IF($V156="Sub",IF(AND(ISNUMBER($G156),$G156&lt;=IF($S156=MesCiclo,InicioCiclo,$S156+MOD(2-WEEKDAY($S156),7))+20),N($X156),0),IF(AND(ISNUMBER($G156),$G156&lt;=IF($S156=MesCiclo,InicioCiclo,$S156+MOD(2-WEEKDAY($S156),7))+20),1,IF(ISNUMBER($K156),$K156,$AA156))))</f>
        <v/>
      </c>
      <c r="AC156" s="62">
        <f>IF($V156="","",IF($V156="Sub",IF(AND(ISNUMBER($G156),$G156&lt;=IF($S156=MesCiclo,InicioCiclo,$S156+MOD(2-WEEKDAY($S156),7))+27),N($X156),0),IF(AND(ISNUMBER($G156),$G156&lt;=IF($S156=MesCiclo,InicioCiclo,$S156+MOD(2-WEEKDAY($S156),7))+27),1,IF(ISNUMBER($L156),$L156,$AB156))))</f>
        <v/>
      </c>
      <c r="AD156" s="62">
        <f>IF($V156&lt;&gt;"Sub","",IF(AND(ISNUMBER($G156),$G156&lt;=IF($S156=MesCiclo,InicioCiclo,$S156+MOD(2-WEEKDAY($S156),7))+6),N($X156),0))</f>
        <v/>
      </c>
      <c r="AE156" s="62">
        <f>IF($V156&lt;&gt;"Sub","",IF(AND(ISNUMBER($G156),$G156&lt;=IF($S156=MesCiclo,InicioCiclo,$S156+MOD(2-WEEKDAY($S156),7))+13),N($X156),0))</f>
        <v/>
      </c>
      <c r="AF156" s="62">
        <f>IF($V156&lt;&gt;"Sub","",IF(AND(ISNUMBER($G156),$G156&lt;=IF($S156=MesCiclo,InicioCiclo,$S156+MOD(2-WEEKDAY($S156),7))+20),N($X156),0))</f>
        <v/>
      </c>
      <c r="AG156" s="62">
        <f>IF($V156&lt;&gt;"Sub","",IF(AND(ISNUMBER($G156),$G156&lt;=IF($S156=MesCiclo,InicioCiclo,$S156+MOD(2-WEEKDAY($S156),7))+27),N($X156),0))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IF(N($W157)=0,"",IF(AND($S157=MesCiclo,1&gt;SemanaActual),"",MIN(1,SUMIFS($AD$5:$AD$1000,$U$5:$U$1000,ROW(),$V$5:$V$1000,"Sub"))))</f>
        <v/>
      </c>
      <c r="J157" s="60">
        <f>IF(N($W157)=0,"",IF(AND($S157=MesCiclo,2&gt;SemanaActual),"",MIN(1,SUMIFS($AE$5:$AE$1000,$U$5:$U$1000,ROW(),$V$5:$V$1000,"Sub"))))</f>
        <v/>
      </c>
      <c r="K157" s="60">
        <f>IF(N($W157)=0,"",IF(AND($S157=MesCiclo,3&gt;SemanaActual),"",MIN(1,SUMIFS($AF$5:$AF$1000,$U$5:$U$1000,ROW(),$V$5:$V$1000,"Sub"))))</f>
        <v/>
      </c>
      <c r="L157" s="60">
        <f>IF(N($W157)=0,"",IF(AND($S157=MesCiclo,4&gt;SemanaActual),"",MIN(1,SUMIFS($AG$5:$AG$1000,$U$5:$U$1000,ROW(),$V$5:$V$1000,"Sub"))))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","")&amp;IF($AR157="","Sin fecha de inicio"&amp;" · ","")&amp;IF($AS157="","Sin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","")&amp;IF(AND($V157="Sub",COUNT($I157:$L157)+SUMPRODUCT((LEN($I157:$L157)&gt;0)*NOT(ISNUMBER($I157:$L157)))&gt;0),"Subactividad: no use las semanas; ponga su % en Peso y su fecha de cumplimiento"&amp;"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IF($V157="","",IF($V157="Sub",IF(ISNUMBER($G157),N($X157),0),IF(ISNUMBER($G157),1,IFERROR(LOOKUP(2,1/($I157:$L157&lt;&gt;""),$I157:$L157),0))))</f>
        <v/>
      </c>
      <c r="Z157" s="62">
        <f>IF($V157="","",IF($V157="Sub",IF(AND(ISNUMBER($G157),$G157&lt;=IF($S157=MesCiclo,InicioCiclo,$S157+MOD(2-WEEKDAY($S157),7))+6),N($X157),0),IF(AND(ISNUMBER($G157),$G157&lt;=IF($S157=MesCiclo,InicioCiclo,$S157+MOD(2-WEEKDAY($S157),7))+6),1,IF(ISNUMBER($I157),$I157,0))))</f>
        <v/>
      </c>
      <c r="AA157" s="62">
        <f>IF($V157="","",IF($V157="Sub",IF(AND(ISNUMBER($G157),$G157&lt;=IF($S157=MesCiclo,InicioCiclo,$S157+MOD(2-WEEKDAY($S157),7))+13),N($X157),0),IF(AND(ISNUMBER($G157),$G157&lt;=IF($S157=MesCiclo,InicioCiclo,$S157+MOD(2-WEEKDAY($S157),7))+13),1,IF(ISNUMBER($J157),$J157,$Z157))))</f>
        <v/>
      </c>
      <c r="AB157" s="62">
        <f>IF($V157="","",IF($V157="Sub",IF(AND(ISNUMBER($G157),$G157&lt;=IF($S157=MesCiclo,InicioCiclo,$S157+MOD(2-WEEKDAY($S157),7))+20),N($X157),0),IF(AND(ISNUMBER($G157),$G157&lt;=IF($S157=MesCiclo,InicioCiclo,$S157+MOD(2-WEEKDAY($S157),7))+20),1,IF(ISNUMBER($K157),$K157,$AA157))))</f>
        <v/>
      </c>
      <c r="AC157" s="62">
        <f>IF($V157="","",IF($V157="Sub",IF(AND(ISNUMBER($G157),$G157&lt;=IF($S157=MesCiclo,InicioCiclo,$S157+MOD(2-WEEKDAY($S157),7))+27),N($X157),0),IF(AND(ISNUMBER($G157),$G157&lt;=IF($S157=MesCiclo,InicioCiclo,$S157+MOD(2-WEEKDAY($S157),7))+27),1,IF(ISNUMBER($L157),$L157,$AB157))))</f>
        <v/>
      </c>
      <c r="AD157" s="62">
        <f>IF($V157&lt;&gt;"Sub","",IF(AND(ISNUMBER($G157),$G157&lt;=IF($S157=MesCiclo,InicioCiclo,$S157+MOD(2-WEEKDAY($S157),7))+6),N($X157),0))</f>
        <v/>
      </c>
      <c r="AE157" s="62">
        <f>IF($V157&lt;&gt;"Sub","",IF(AND(ISNUMBER($G157),$G157&lt;=IF($S157=MesCiclo,InicioCiclo,$S157+MOD(2-WEEKDAY($S157),7))+13),N($X157),0))</f>
        <v/>
      </c>
      <c r="AF157" s="62">
        <f>IF($V157&lt;&gt;"Sub","",IF(AND(ISNUMBER($G157),$G157&lt;=IF($S157=MesCiclo,InicioCiclo,$S157+MOD(2-WEEKDAY($S157),7))+20),N($X157),0))</f>
        <v/>
      </c>
      <c r="AG157" s="62">
        <f>IF($V157&lt;&gt;"Sub","",IF(AND(ISNUMBER($G157),$G157&lt;=IF($S157=MesCiclo,InicioCiclo,$S157+MOD(2-WEEKDAY($S157),7))+27),N($X157),0))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IF(N($W158)=0,"",IF(AND($S158=MesCiclo,1&gt;SemanaActual),"",MIN(1,SUMIFS($AD$5:$AD$1000,$U$5:$U$1000,ROW(),$V$5:$V$1000,"Sub"))))</f>
        <v/>
      </c>
      <c r="J158" s="60">
        <f>IF(N($W158)=0,"",IF(AND($S158=MesCiclo,2&gt;SemanaActual),"",MIN(1,SUMIFS($AE$5:$AE$1000,$U$5:$U$1000,ROW(),$V$5:$V$1000,"Sub"))))</f>
        <v/>
      </c>
      <c r="K158" s="60">
        <f>IF(N($W158)=0,"",IF(AND($S158=MesCiclo,3&gt;SemanaActual),"",MIN(1,SUMIFS($AF$5:$AF$1000,$U$5:$U$1000,ROW(),$V$5:$V$1000,"Sub"))))</f>
        <v/>
      </c>
      <c r="L158" s="60">
        <f>IF(N($W158)=0,"",IF(AND($S158=MesCiclo,4&gt;SemanaActual),"",MIN(1,SUMIFS($AG$5:$AG$1000,$U$5:$U$1000,ROW(),$V$5:$V$1000,"Sub"))))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","")&amp;IF($AR158="","Sin fecha de inicio"&amp;" · ","")&amp;IF($AS158="","Sin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","")&amp;IF(AND($V158="Sub",COUNT($I158:$L158)+SUMPRODUCT((LEN($I158:$L158)&gt;0)*NOT(ISNUMBER($I158:$L158)))&gt;0),"Subactividad: no use las semanas; ponga su % en Peso y su fecha de cumplimiento"&amp;"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IF($V158="","",IF($V158="Sub",IF(ISNUMBER($G158),N($X158),0),IF(ISNUMBER($G158),1,IFERROR(LOOKUP(2,1/($I158:$L158&lt;&gt;""),$I158:$L158),0))))</f>
        <v/>
      </c>
      <c r="Z158" s="62">
        <f>IF($V158="","",IF($V158="Sub",IF(AND(ISNUMBER($G158),$G158&lt;=IF($S158=MesCiclo,InicioCiclo,$S158+MOD(2-WEEKDAY($S158),7))+6),N($X158),0),IF(AND(ISNUMBER($G158),$G158&lt;=IF($S158=MesCiclo,InicioCiclo,$S158+MOD(2-WEEKDAY($S158),7))+6),1,IF(ISNUMBER($I158),$I158,0))))</f>
        <v/>
      </c>
      <c r="AA158" s="62">
        <f>IF($V158="","",IF($V158="Sub",IF(AND(ISNUMBER($G158),$G158&lt;=IF($S158=MesCiclo,InicioCiclo,$S158+MOD(2-WEEKDAY($S158),7))+13),N($X158),0),IF(AND(ISNUMBER($G158),$G158&lt;=IF($S158=MesCiclo,InicioCiclo,$S158+MOD(2-WEEKDAY($S158),7))+13),1,IF(ISNUMBER($J158),$J158,$Z158))))</f>
        <v/>
      </c>
      <c r="AB158" s="62">
        <f>IF($V158="","",IF($V158="Sub",IF(AND(ISNUMBER($G158),$G158&lt;=IF($S158=MesCiclo,InicioCiclo,$S158+MOD(2-WEEKDAY($S158),7))+20),N($X158),0),IF(AND(ISNUMBER($G158),$G158&lt;=IF($S158=MesCiclo,InicioCiclo,$S158+MOD(2-WEEKDAY($S158),7))+20),1,IF(ISNUMBER($K158),$K158,$AA158))))</f>
        <v/>
      </c>
      <c r="AC158" s="62">
        <f>IF($V158="","",IF($V158="Sub",IF(AND(ISNUMBER($G158),$G158&lt;=IF($S158=MesCiclo,InicioCiclo,$S158+MOD(2-WEEKDAY($S158),7))+27),N($X158),0),IF(AND(ISNUMBER($G158),$G158&lt;=IF($S158=MesCiclo,InicioCiclo,$S158+MOD(2-WEEKDAY($S158),7))+27),1,IF(ISNUMBER($L158),$L158,$AB158))))</f>
        <v/>
      </c>
      <c r="AD158" s="62">
        <f>IF($V158&lt;&gt;"Sub","",IF(AND(ISNUMBER($G158),$G158&lt;=IF($S158=MesCiclo,InicioCiclo,$S158+MOD(2-WEEKDAY($S158),7))+6),N($X158),0))</f>
        <v/>
      </c>
      <c r="AE158" s="62">
        <f>IF($V158&lt;&gt;"Sub","",IF(AND(ISNUMBER($G158),$G158&lt;=IF($S158=MesCiclo,InicioCiclo,$S158+MOD(2-WEEKDAY($S158),7))+13),N($X158),0))</f>
        <v/>
      </c>
      <c r="AF158" s="62">
        <f>IF($V158&lt;&gt;"Sub","",IF(AND(ISNUMBER($G158),$G158&lt;=IF($S158=MesCiclo,InicioCiclo,$S158+MOD(2-WEEKDAY($S158),7))+20),N($X158),0))</f>
        <v/>
      </c>
      <c r="AG158" s="62">
        <f>IF($V158&lt;&gt;"Sub","",IF(AND(ISNUMBER($G158),$G158&lt;=IF($S158=MesCiclo,InicioCiclo,$S158+MOD(2-WEEKDAY($S158),7))+27),N($X158),0))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IF(N($W159)=0,"",IF(AND($S159=MesCiclo,1&gt;SemanaActual),"",MIN(1,SUMIFS($AD$5:$AD$1000,$U$5:$U$1000,ROW(),$V$5:$V$1000,"Sub"))))</f>
        <v/>
      </c>
      <c r="J159" s="60">
        <f>IF(N($W159)=0,"",IF(AND($S159=MesCiclo,2&gt;SemanaActual),"",MIN(1,SUMIFS($AE$5:$AE$1000,$U$5:$U$1000,ROW(),$V$5:$V$1000,"Sub"))))</f>
        <v/>
      </c>
      <c r="K159" s="60">
        <f>IF(N($W159)=0,"",IF(AND($S159=MesCiclo,3&gt;SemanaActual),"",MIN(1,SUMIFS($AF$5:$AF$1000,$U$5:$U$1000,ROW(),$V$5:$V$1000,"Sub"))))</f>
        <v/>
      </c>
      <c r="L159" s="60">
        <f>IF(N($W159)=0,"",IF(AND($S159=MesCiclo,4&gt;SemanaActual),"",MIN(1,SUMIFS($AG$5:$AG$1000,$U$5:$U$1000,ROW(),$V$5:$V$1000,"Sub"))))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","")&amp;IF($AR159="","Sin fecha de inicio"&amp;" · ","")&amp;IF($AS159="","Sin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","")&amp;IF(AND($V159="Sub",COUNT($I159:$L159)+SUMPRODUCT((LEN($I159:$L159)&gt;0)*NOT(ISNUMBER($I159:$L159)))&gt;0),"Subactividad: no use las semanas; ponga su % en Peso y su fecha de cumplimiento"&amp;"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IF($V159="","",IF($V159="Sub",IF(ISNUMBER($G159),N($X159),0),IF(ISNUMBER($G159),1,IFERROR(LOOKUP(2,1/($I159:$L159&lt;&gt;""),$I159:$L159),0))))</f>
        <v/>
      </c>
      <c r="Z159" s="62">
        <f>IF($V159="","",IF($V159="Sub",IF(AND(ISNUMBER($G159),$G159&lt;=IF($S159=MesCiclo,InicioCiclo,$S159+MOD(2-WEEKDAY($S159),7))+6),N($X159),0),IF(AND(ISNUMBER($G159),$G159&lt;=IF($S159=MesCiclo,InicioCiclo,$S159+MOD(2-WEEKDAY($S159),7))+6),1,IF(ISNUMBER($I159),$I159,0))))</f>
        <v/>
      </c>
      <c r="AA159" s="62">
        <f>IF($V159="","",IF($V159="Sub",IF(AND(ISNUMBER($G159),$G159&lt;=IF($S159=MesCiclo,InicioCiclo,$S159+MOD(2-WEEKDAY($S159),7))+13),N($X159),0),IF(AND(ISNUMBER($G159),$G159&lt;=IF($S159=MesCiclo,InicioCiclo,$S159+MOD(2-WEEKDAY($S159),7))+13),1,IF(ISNUMBER($J159),$J159,$Z159))))</f>
        <v/>
      </c>
      <c r="AB159" s="62">
        <f>IF($V159="","",IF($V159="Sub",IF(AND(ISNUMBER($G159),$G159&lt;=IF($S159=MesCiclo,InicioCiclo,$S159+MOD(2-WEEKDAY($S159),7))+20),N($X159),0),IF(AND(ISNUMBER($G159),$G159&lt;=IF($S159=MesCiclo,InicioCiclo,$S159+MOD(2-WEEKDAY($S159),7))+20),1,IF(ISNUMBER($K159),$K159,$AA159))))</f>
        <v/>
      </c>
      <c r="AC159" s="62">
        <f>IF($V159="","",IF($V159="Sub",IF(AND(ISNUMBER($G159),$G159&lt;=IF($S159=MesCiclo,InicioCiclo,$S159+MOD(2-WEEKDAY($S159),7))+27),N($X159),0),IF(AND(ISNUMBER($G159),$G159&lt;=IF($S159=MesCiclo,InicioCiclo,$S159+MOD(2-WEEKDAY($S159),7))+27),1,IF(ISNUMBER($L159),$L159,$AB159))))</f>
        <v/>
      </c>
      <c r="AD159" s="62">
        <f>IF($V159&lt;&gt;"Sub","",IF(AND(ISNUMBER($G159),$G159&lt;=IF($S159=MesCiclo,InicioCiclo,$S159+MOD(2-WEEKDAY($S159),7))+6),N($X159),0))</f>
        <v/>
      </c>
      <c r="AE159" s="62">
        <f>IF($V159&lt;&gt;"Sub","",IF(AND(ISNUMBER($G159),$G159&lt;=IF($S159=MesCiclo,InicioCiclo,$S159+MOD(2-WEEKDAY($S159),7))+13),N($X159),0))</f>
        <v/>
      </c>
      <c r="AF159" s="62">
        <f>IF($V159&lt;&gt;"Sub","",IF(AND(ISNUMBER($G159),$G159&lt;=IF($S159=MesCiclo,InicioCiclo,$S159+MOD(2-WEEKDAY($S159),7))+20),N($X159),0))</f>
        <v/>
      </c>
      <c r="AG159" s="62">
        <f>IF($V159&lt;&gt;"Sub","",IF(AND(ISNUMBER($G159),$G159&lt;=IF($S159=MesCiclo,InicioCiclo,$S159+MOD(2-WEEKDAY($S159),7))+27),N($X159),0))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IF(N($W160)=0,"",IF(AND($S160=MesCiclo,1&gt;SemanaActual),"",MIN(1,SUMIFS($AD$5:$AD$1000,$U$5:$U$1000,ROW(),$V$5:$V$1000,"Sub"))))</f>
        <v/>
      </c>
      <c r="J160" s="60">
        <f>IF(N($W160)=0,"",IF(AND($S160=MesCiclo,2&gt;SemanaActual),"",MIN(1,SUMIFS($AE$5:$AE$1000,$U$5:$U$1000,ROW(),$V$5:$V$1000,"Sub"))))</f>
        <v/>
      </c>
      <c r="K160" s="60">
        <f>IF(N($W160)=0,"",IF(AND($S160=MesCiclo,3&gt;SemanaActual),"",MIN(1,SUMIFS($AF$5:$AF$1000,$U$5:$U$1000,ROW(),$V$5:$V$1000,"Sub"))))</f>
        <v/>
      </c>
      <c r="L160" s="60">
        <f>IF(N($W160)=0,"",IF(AND($S160=MesCiclo,4&gt;SemanaActual),"",MIN(1,SUMIFS($AG$5:$AG$1000,$U$5:$U$1000,ROW(),$V$5:$V$1000,"Sub"))))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","")&amp;IF($AR160="","Sin fecha de inicio"&amp;" · ","")&amp;IF($AS160="","Sin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","")&amp;IF(AND($V160="Sub",COUNT($I160:$L160)+SUMPRODUCT((LEN($I160:$L160)&gt;0)*NOT(ISNUMBER($I160:$L160)))&gt;0),"Subactividad: no use las semanas; ponga su % en Peso y su fecha de cumplimiento"&amp;"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IF($V160="","",IF($V160="Sub",IF(ISNUMBER($G160),N($X160),0),IF(ISNUMBER($G160),1,IFERROR(LOOKUP(2,1/($I160:$L160&lt;&gt;""),$I160:$L160),0))))</f>
        <v/>
      </c>
      <c r="Z160" s="62">
        <f>IF($V160="","",IF($V160="Sub",IF(AND(ISNUMBER($G160),$G160&lt;=IF($S160=MesCiclo,InicioCiclo,$S160+MOD(2-WEEKDAY($S160),7))+6),N($X160),0),IF(AND(ISNUMBER($G160),$G160&lt;=IF($S160=MesCiclo,InicioCiclo,$S160+MOD(2-WEEKDAY($S160),7))+6),1,IF(ISNUMBER($I160),$I160,0))))</f>
        <v/>
      </c>
      <c r="AA160" s="62">
        <f>IF($V160="","",IF($V160="Sub",IF(AND(ISNUMBER($G160),$G160&lt;=IF($S160=MesCiclo,InicioCiclo,$S160+MOD(2-WEEKDAY($S160),7))+13),N($X160),0),IF(AND(ISNUMBER($G160),$G160&lt;=IF($S160=MesCiclo,InicioCiclo,$S160+MOD(2-WEEKDAY($S160),7))+13),1,IF(ISNUMBER($J160),$J160,$Z160))))</f>
        <v/>
      </c>
      <c r="AB160" s="62">
        <f>IF($V160="","",IF($V160="Sub",IF(AND(ISNUMBER($G160),$G160&lt;=IF($S160=MesCiclo,InicioCiclo,$S160+MOD(2-WEEKDAY($S160),7))+20),N($X160),0),IF(AND(ISNUMBER($G160),$G160&lt;=IF($S160=MesCiclo,InicioCiclo,$S160+MOD(2-WEEKDAY($S160),7))+20),1,IF(ISNUMBER($K160),$K160,$AA160))))</f>
        <v/>
      </c>
      <c r="AC160" s="62">
        <f>IF($V160="","",IF($V160="Sub",IF(AND(ISNUMBER($G160),$G160&lt;=IF($S160=MesCiclo,InicioCiclo,$S160+MOD(2-WEEKDAY($S160),7))+27),N($X160),0),IF(AND(ISNUMBER($G160),$G160&lt;=IF($S160=MesCiclo,InicioCiclo,$S160+MOD(2-WEEKDAY($S160),7))+27),1,IF(ISNUMBER($L160),$L160,$AB160))))</f>
        <v/>
      </c>
      <c r="AD160" s="62">
        <f>IF($V160&lt;&gt;"Sub","",IF(AND(ISNUMBER($G160),$G160&lt;=IF($S160=MesCiclo,InicioCiclo,$S160+MOD(2-WEEKDAY($S160),7))+6),N($X160),0))</f>
        <v/>
      </c>
      <c r="AE160" s="62">
        <f>IF($V160&lt;&gt;"Sub","",IF(AND(ISNUMBER($G160),$G160&lt;=IF($S160=MesCiclo,InicioCiclo,$S160+MOD(2-WEEKDAY($S160),7))+13),N($X160),0))</f>
        <v/>
      </c>
      <c r="AF160" s="62">
        <f>IF($V160&lt;&gt;"Sub","",IF(AND(ISNUMBER($G160),$G160&lt;=IF($S160=MesCiclo,InicioCiclo,$S160+MOD(2-WEEKDAY($S160),7))+20),N($X160),0))</f>
        <v/>
      </c>
      <c r="AG160" s="62">
        <f>IF($V160&lt;&gt;"Sub","",IF(AND(ISNUMBER($G160),$G160&lt;=IF($S160=MesCiclo,InicioCiclo,$S160+MOD(2-WEEKDAY($S160),7))+27),N($X160),0))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IF(N($W161)=0,"",IF(AND($S161=MesCiclo,1&gt;SemanaActual),"",MIN(1,SUMIFS($AD$5:$AD$1000,$U$5:$U$1000,ROW(),$V$5:$V$1000,"Sub"))))</f>
        <v/>
      </c>
      <c r="J161" s="60">
        <f>IF(N($W161)=0,"",IF(AND($S161=MesCiclo,2&gt;SemanaActual),"",MIN(1,SUMIFS($AE$5:$AE$1000,$U$5:$U$1000,ROW(),$V$5:$V$1000,"Sub"))))</f>
        <v/>
      </c>
      <c r="K161" s="60">
        <f>IF(N($W161)=0,"",IF(AND($S161=MesCiclo,3&gt;SemanaActual),"",MIN(1,SUMIFS($AF$5:$AF$1000,$U$5:$U$1000,ROW(),$V$5:$V$1000,"Sub"))))</f>
        <v/>
      </c>
      <c r="L161" s="60">
        <f>IF(N($W161)=0,"",IF(AND($S161=MesCiclo,4&gt;SemanaActual),"",MIN(1,SUMIFS($AG$5:$AG$1000,$U$5:$U$1000,ROW(),$V$5:$V$1000,"Sub"))))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","")&amp;IF($AR161="","Sin fecha de inicio"&amp;" · ","")&amp;IF($AS161="","Sin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","")&amp;IF(AND($V161="Sub",COUNT($I161:$L161)+SUMPRODUCT((LEN($I161:$L161)&gt;0)*NOT(ISNUMBER($I161:$L161)))&gt;0),"Subactividad: no use las semanas; ponga su % en Peso y su fecha de cumplimiento"&amp;"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IF($V161="","",IF($V161="Sub",IF(ISNUMBER($G161),N($X161),0),IF(ISNUMBER($G161),1,IFERROR(LOOKUP(2,1/($I161:$L161&lt;&gt;""),$I161:$L161),0))))</f>
        <v/>
      </c>
      <c r="Z161" s="62">
        <f>IF($V161="","",IF($V161="Sub",IF(AND(ISNUMBER($G161),$G161&lt;=IF($S161=MesCiclo,InicioCiclo,$S161+MOD(2-WEEKDAY($S161),7))+6),N($X161),0),IF(AND(ISNUMBER($G161),$G161&lt;=IF($S161=MesCiclo,InicioCiclo,$S161+MOD(2-WEEKDAY($S161),7))+6),1,IF(ISNUMBER($I161),$I161,0))))</f>
        <v/>
      </c>
      <c r="AA161" s="62">
        <f>IF($V161="","",IF($V161="Sub",IF(AND(ISNUMBER($G161),$G161&lt;=IF($S161=MesCiclo,InicioCiclo,$S161+MOD(2-WEEKDAY($S161),7))+13),N($X161),0),IF(AND(ISNUMBER($G161),$G161&lt;=IF($S161=MesCiclo,InicioCiclo,$S161+MOD(2-WEEKDAY($S161),7))+13),1,IF(ISNUMBER($J161),$J161,$Z161))))</f>
        <v/>
      </c>
      <c r="AB161" s="62">
        <f>IF($V161="","",IF($V161="Sub",IF(AND(ISNUMBER($G161),$G161&lt;=IF($S161=MesCiclo,InicioCiclo,$S161+MOD(2-WEEKDAY($S161),7))+20),N($X161),0),IF(AND(ISNUMBER($G161),$G161&lt;=IF($S161=MesCiclo,InicioCiclo,$S161+MOD(2-WEEKDAY($S161),7))+20),1,IF(ISNUMBER($K161),$K161,$AA161))))</f>
        <v/>
      </c>
      <c r="AC161" s="62">
        <f>IF($V161="","",IF($V161="Sub",IF(AND(ISNUMBER($G161),$G161&lt;=IF($S161=MesCiclo,InicioCiclo,$S161+MOD(2-WEEKDAY($S161),7))+27),N($X161),0),IF(AND(ISNUMBER($G161),$G161&lt;=IF($S161=MesCiclo,InicioCiclo,$S161+MOD(2-WEEKDAY($S161),7))+27),1,IF(ISNUMBER($L161),$L161,$AB161))))</f>
        <v/>
      </c>
      <c r="AD161" s="62">
        <f>IF($V161&lt;&gt;"Sub","",IF(AND(ISNUMBER($G161),$G161&lt;=IF($S161=MesCiclo,InicioCiclo,$S161+MOD(2-WEEKDAY($S161),7))+6),N($X161),0))</f>
        <v/>
      </c>
      <c r="AE161" s="62">
        <f>IF($V161&lt;&gt;"Sub","",IF(AND(ISNUMBER($G161),$G161&lt;=IF($S161=MesCiclo,InicioCiclo,$S161+MOD(2-WEEKDAY($S161),7))+13),N($X161),0))</f>
        <v/>
      </c>
      <c r="AF161" s="62">
        <f>IF($V161&lt;&gt;"Sub","",IF(AND(ISNUMBER($G161),$G161&lt;=IF($S161=MesCiclo,InicioCiclo,$S161+MOD(2-WEEKDAY($S161),7))+20),N($X161),0))</f>
        <v/>
      </c>
      <c r="AG161" s="62">
        <f>IF($V161&lt;&gt;"Sub","",IF(AND(ISNUMBER($G161),$G161&lt;=IF($S161=MesCiclo,InicioCiclo,$S161+MOD(2-WEEKDAY($S161),7))+27),N($X161),0))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IF(N($W162)=0,"",IF(AND($S162=MesCiclo,1&gt;SemanaActual),"",MIN(1,SUMIFS($AD$5:$AD$1000,$U$5:$U$1000,ROW(),$V$5:$V$1000,"Sub"))))</f>
        <v/>
      </c>
      <c r="J162" s="60">
        <f>IF(N($W162)=0,"",IF(AND($S162=MesCiclo,2&gt;SemanaActual),"",MIN(1,SUMIFS($AE$5:$AE$1000,$U$5:$U$1000,ROW(),$V$5:$V$1000,"Sub"))))</f>
        <v/>
      </c>
      <c r="K162" s="60">
        <f>IF(N($W162)=0,"",IF(AND($S162=MesCiclo,3&gt;SemanaActual),"",MIN(1,SUMIFS($AF$5:$AF$1000,$U$5:$U$1000,ROW(),$V$5:$V$1000,"Sub"))))</f>
        <v/>
      </c>
      <c r="L162" s="60">
        <f>IF(N($W162)=0,"",IF(AND($S162=MesCiclo,4&gt;SemanaActual),"",MIN(1,SUMIFS($AG$5:$AG$1000,$U$5:$U$1000,ROW(),$V$5:$V$1000,"Sub"))))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","")&amp;IF($AR162="","Sin fecha de inicio"&amp;" · ","")&amp;IF($AS162="","Sin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","")&amp;IF(AND($V162="Sub",COUNT($I162:$L162)+SUMPRODUCT((LEN($I162:$L162)&gt;0)*NOT(ISNUMBER($I162:$L162)))&gt;0),"Subactividad: no use las semanas; ponga su % en Peso y su fecha de cumplimiento"&amp;"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IF($V162="","",IF($V162="Sub",IF(ISNUMBER($G162),N($X162),0),IF(ISNUMBER($G162),1,IFERROR(LOOKUP(2,1/($I162:$L162&lt;&gt;""),$I162:$L162),0))))</f>
        <v/>
      </c>
      <c r="Z162" s="62">
        <f>IF($V162="","",IF($V162="Sub",IF(AND(ISNUMBER($G162),$G162&lt;=IF($S162=MesCiclo,InicioCiclo,$S162+MOD(2-WEEKDAY($S162),7))+6),N($X162),0),IF(AND(ISNUMBER($G162),$G162&lt;=IF($S162=MesCiclo,InicioCiclo,$S162+MOD(2-WEEKDAY($S162),7))+6),1,IF(ISNUMBER($I162),$I162,0))))</f>
        <v/>
      </c>
      <c r="AA162" s="62">
        <f>IF($V162="","",IF($V162="Sub",IF(AND(ISNUMBER($G162),$G162&lt;=IF($S162=MesCiclo,InicioCiclo,$S162+MOD(2-WEEKDAY($S162),7))+13),N($X162),0),IF(AND(ISNUMBER($G162),$G162&lt;=IF($S162=MesCiclo,InicioCiclo,$S162+MOD(2-WEEKDAY($S162),7))+13),1,IF(ISNUMBER($J162),$J162,$Z162))))</f>
        <v/>
      </c>
      <c r="AB162" s="62">
        <f>IF($V162="","",IF($V162="Sub",IF(AND(ISNUMBER($G162),$G162&lt;=IF($S162=MesCiclo,InicioCiclo,$S162+MOD(2-WEEKDAY($S162),7))+20),N($X162),0),IF(AND(ISNUMBER($G162),$G162&lt;=IF($S162=MesCiclo,InicioCiclo,$S162+MOD(2-WEEKDAY($S162),7))+20),1,IF(ISNUMBER($K162),$K162,$AA162))))</f>
        <v/>
      </c>
      <c r="AC162" s="62">
        <f>IF($V162="","",IF($V162="Sub",IF(AND(ISNUMBER($G162),$G162&lt;=IF($S162=MesCiclo,InicioCiclo,$S162+MOD(2-WEEKDAY($S162),7))+27),N($X162),0),IF(AND(ISNUMBER($G162),$G162&lt;=IF($S162=MesCiclo,InicioCiclo,$S162+MOD(2-WEEKDAY($S162),7))+27),1,IF(ISNUMBER($L162),$L162,$AB162))))</f>
        <v/>
      </c>
      <c r="AD162" s="62">
        <f>IF($V162&lt;&gt;"Sub","",IF(AND(ISNUMBER($G162),$G162&lt;=IF($S162=MesCiclo,InicioCiclo,$S162+MOD(2-WEEKDAY($S162),7))+6),N($X162),0))</f>
        <v/>
      </c>
      <c r="AE162" s="62">
        <f>IF($V162&lt;&gt;"Sub","",IF(AND(ISNUMBER($G162),$G162&lt;=IF($S162=MesCiclo,InicioCiclo,$S162+MOD(2-WEEKDAY($S162),7))+13),N($X162),0))</f>
        <v/>
      </c>
      <c r="AF162" s="62">
        <f>IF($V162&lt;&gt;"Sub","",IF(AND(ISNUMBER($G162),$G162&lt;=IF($S162=MesCiclo,InicioCiclo,$S162+MOD(2-WEEKDAY($S162),7))+20),N($X162),0))</f>
        <v/>
      </c>
      <c r="AG162" s="62">
        <f>IF($V162&lt;&gt;"Sub","",IF(AND(ISNUMBER($G162),$G162&lt;=IF($S162=MesCiclo,InicioCiclo,$S162+MOD(2-WEEKDAY($S162),7))+27),N($X162),0))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IF(N($W163)=0,"",IF(AND($S163=MesCiclo,1&gt;SemanaActual),"",MIN(1,SUMIFS($AD$5:$AD$1000,$U$5:$U$1000,ROW(),$V$5:$V$1000,"Sub"))))</f>
        <v/>
      </c>
      <c r="J163" s="60">
        <f>IF(N($W163)=0,"",IF(AND($S163=MesCiclo,2&gt;SemanaActual),"",MIN(1,SUMIFS($AE$5:$AE$1000,$U$5:$U$1000,ROW(),$V$5:$V$1000,"Sub"))))</f>
        <v/>
      </c>
      <c r="K163" s="60">
        <f>IF(N($W163)=0,"",IF(AND($S163=MesCiclo,3&gt;SemanaActual),"",MIN(1,SUMIFS($AF$5:$AF$1000,$U$5:$U$1000,ROW(),$V$5:$V$1000,"Sub"))))</f>
        <v/>
      </c>
      <c r="L163" s="60">
        <f>IF(N($W163)=0,"",IF(AND($S163=MesCiclo,4&gt;SemanaActual),"",MIN(1,SUMIFS($AG$5:$AG$1000,$U$5:$U$1000,ROW(),$V$5:$V$1000,"Sub"))))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","")&amp;IF($AR163="","Sin fecha de inicio"&amp;" · ","")&amp;IF($AS163="","Sin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","")&amp;IF(AND($V163="Sub",COUNT($I163:$L163)+SUMPRODUCT((LEN($I163:$L163)&gt;0)*NOT(ISNUMBER($I163:$L163)))&gt;0),"Subactividad: no use las semanas; ponga su % en Peso y su fecha de cumplimiento"&amp;"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IF($V163="","",IF($V163="Sub",IF(ISNUMBER($G163),N($X163),0),IF(ISNUMBER($G163),1,IFERROR(LOOKUP(2,1/($I163:$L163&lt;&gt;""),$I163:$L163),0))))</f>
        <v/>
      </c>
      <c r="Z163" s="62">
        <f>IF($V163="","",IF($V163="Sub",IF(AND(ISNUMBER($G163),$G163&lt;=IF($S163=MesCiclo,InicioCiclo,$S163+MOD(2-WEEKDAY($S163),7))+6),N($X163),0),IF(AND(ISNUMBER($G163),$G163&lt;=IF($S163=MesCiclo,InicioCiclo,$S163+MOD(2-WEEKDAY($S163),7))+6),1,IF(ISNUMBER($I163),$I163,0))))</f>
        <v/>
      </c>
      <c r="AA163" s="62">
        <f>IF($V163="","",IF($V163="Sub",IF(AND(ISNUMBER($G163),$G163&lt;=IF($S163=MesCiclo,InicioCiclo,$S163+MOD(2-WEEKDAY($S163),7))+13),N($X163),0),IF(AND(ISNUMBER($G163),$G163&lt;=IF($S163=MesCiclo,InicioCiclo,$S163+MOD(2-WEEKDAY($S163),7))+13),1,IF(ISNUMBER($J163),$J163,$Z163))))</f>
        <v/>
      </c>
      <c r="AB163" s="62">
        <f>IF($V163="","",IF($V163="Sub",IF(AND(ISNUMBER($G163),$G163&lt;=IF($S163=MesCiclo,InicioCiclo,$S163+MOD(2-WEEKDAY($S163),7))+20),N($X163),0),IF(AND(ISNUMBER($G163),$G163&lt;=IF($S163=MesCiclo,InicioCiclo,$S163+MOD(2-WEEKDAY($S163),7))+20),1,IF(ISNUMBER($K163),$K163,$AA163))))</f>
        <v/>
      </c>
      <c r="AC163" s="62">
        <f>IF($V163="","",IF($V163="Sub",IF(AND(ISNUMBER($G163),$G163&lt;=IF($S163=MesCiclo,InicioCiclo,$S163+MOD(2-WEEKDAY($S163),7))+27),N($X163),0),IF(AND(ISNUMBER($G163),$G163&lt;=IF($S163=MesCiclo,InicioCiclo,$S163+MOD(2-WEEKDAY($S163),7))+27),1,IF(ISNUMBER($L163),$L163,$AB163))))</f>
        <v/>
      </c>
      <c r="AD163" s="62">
        <f>IF($V163&lt;&gt;"Sub","",IF(AND(ISNUMBER($G163),$G163&lt;=IF($S163=MesCiclo,InicioCiclo,$S163+MOD(2-WEEKDAY($S163),7))+6),N($X163),0))</f>
        <v/>
      </c>
      <c r="AE163" s="62">
        <f>IF($V163&lt;&gt;"Sub","",IF(AND(ISNUMBER($G163),$G163&lt;=IF($S163=MesCiclo,InicioCiclo,$S163+MOD(2-WEEKDAY($S163),7))+13),N($X163),0))</f>
        <v/>
      </c>
      <c r="AF163" s="62">
        <f>IF($V163&lt;&gt;"Sub","",IF(AND(ISNUMBER($G163),$G163&lt;=IF($S163=MesCiclo,InicioCiclo,$S163+MOD(2-WEEKDAY($S163),7))+20),N($X163),0))</f>
        <v/>
      </c>
      <c r="AG163" s="62">
        <f>IF($V163&lt;&gt;"Sub","",IF(AND(ISNUMBER($G163),$G163&lt;=IF($S163=MesCiclo,InicioCiclo,$S163+MOD(2-WEEKDAY($S163),7))+27),N($X163),0))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IF(N($W164)=0,"",IF(AND($S164=MesCiclo,1&gt;SemanaActual),"",MIN(1,SUMIFS($AD$5:$AD$1000,$U$5:$U$1000,ROW(),$V$5:$V$1000,"Sub"))))</f>
        <v/>
      </c>
      <c r="J164" s="60">
        <f>IF(N($W164)=0,"",IF(AND($S164=MesCiclo,2&gt;SemanaActual),"",MIN(1,SUMIFS($AE$5:$AE$1000,$U$5:$U$1000,ROW(),$V$5:$V$1000,"Sub"))))</f>
        <v/>
      </c>
      <c r="K164" s="60">
        <f>IF(N($W164)=0,"",IF(AND($S164=MesCiclo,3&gt;SemanaActual),"",MIN(1,SUMIFS($AF$5:$AF$1000,$U$5:$U$1000,ROW(),$V$5:$V$1000,"Sub"))))</f>
        <v/>
      </c>
      <c r="L164" s="60">
        <f>IF(N($W164)=0,"",IF(AND($S164=MesCiclo,4&gt;SemanaActual),"",MIN(1,SUMIFS($AG$5:$AG$1000,$U$5:$U$1000,ROW(),$V$5:$V$1000,"Sub"))))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","")&amp;IF($AR164="","Sin fecha de inicio"&amp;" · ","")&amp;IF($AS164="","Sin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","")&amp;IF(AND($V164="Sub",COUNT($I164:$L164)+SUMPRODUCT((LEN($I164:$L164)&gt;0)*NOT(ISNUMBER($I164:$L164)))&gt;0),"Subactividad: no use las semanas; ponga su % en Peso y su fecha de cumplimiento"&amp;"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IF($V164="","",IF($V164="Sub",IF(ISNUMBER($G164),N($X164),0),IF(ISNUMBER($G164),1,IFERROR(LOOKUP(2,1/($I164:$L164&lt;&gt;""),$I164:$L164),0))))</f>
        <v/>
      </c>
      <c r="Z164" s="62">
        <f>IF($V164="","",IF($V164="Sub",IF(AND(ISNUMBER($G164),$G164&lt;=IF($S164=MesCiclo,InicioCiclo,$S164+MOD(2-WEEKDAY($S164),7))+6),N($X164),0),IF(AND(ISNUMBER($G164),$G164&lt;=IF($S164=MesCiclo,InicioCiclo,$S164+MOD(2-WEEKDAY($S164),7))+6),1,IF(ISNUMBER($I164),$I164,0))))</f>
        <v/>
      </c>
      <c r="AA164" s="62">
        <f>IF($V164="","",IF($V164="Sub",IF(AND(ISNUMBER($G164),$G164&lt;=IF($S164=MesCiclo,InicioCiclo,$S164+MOD(2-WEEKDAY($S164),7))+13),N($X164),0),IF(AND(ISNUMBER($G164),$G164&lt;=IF($S164=MesCiclo,InicioCiclo,$S164+MOD(2-WEEKDAY($S164),7))+13),1,IF(ISNUMBER($J164),$J164,$Z164))))</f>
        <v/>
      </c>
      <c r="AB164" s="62">
        <f>IF($V164="","",IF($V164="Sub",IF(AND(ISNUMBER($G164),$G164&lt;=IF($S164=MesCiclo,InicioCiclo,$S164+MOD(2-WEEKDAY($S164),7))+20),N($X164),0),IF(AND(ISNUMBER($G164),$G164&lt;=IF($S164=MesCiclo,InicioCiclo,$S164+MOD(2-WEEKDAY($S164),7))+20),1,IF(ISNUMBER($K164),$K164,$AA164))))</f>
        <v/>
      </c>
      <c r="AC164" s="62">
        <f>IF($V164="","",IF($V164="Sub",IF(AND(ISNUMBER($G164),$G164&lt;=IF($S164=MesCiclo,InicioCiclo,$S164+MOD(2-WEEKDAY($S164),7))+27),N($X164),0),IF(AND(ISNUMBER($G164),$G164&lt;=IF($S164=MesCiclo,InicioCiclo,$S164+MOD(2-WEEKDAY($S164),7))+27),1,IF(ISNUMBER($L164),$L164,$AB164))))</f>
        <v/>
      </c>
      <c r="AD164" s="62">
        <f>IF($V164&lt;&gt;"Sub","",IF(AND(ISNUMBER($G164),$G164&lt;=IF($S164=MesCiclo,InicioCiclo,$S164+MOD(2-WEEKDAY($S164),7))+6),N($X164),0))</f>
        <v/>
      </c>
      <c r="AE164" s="62">
        <f>IF($V164&lt;&gt;"Sub","",IF(AND(ISNUMBER($G164),$G164&lt;=IF($S164=MesCiclo,InicioCiclo,$S164+MOD(2-WEEKDAY($S164),7))+13),N($X164),0))</f>
        <v/>
      </c>
      <c r="AF164" s="62">
        <f>IF($V164&lt;&gt;"Sub","",IF(AND(ISNUMBER($G164),$G164&lt;=IF($S164=MesCiclo,InicioCiclo,$S164+MOD(2-WEEKDAY($S164),7))+20),N($X164),0))</f>
        <v/>
      </c>
      <c r="AG164" s="62">
        <f>IF($V164&lt;&gt;"Sub","",IF(AND(ISNUMBER($G164),$G164&lt;=IF($S164=MesCiclo,InicioCiclo,$S164+MOD(2-WEEKDAY($S164),7))+27),N($X164),0))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IF(N($W165)=0,"",IF(AND($S165=MesCiclo,1&gt;SemanaActual),"",MIN(1,SUMIFS($AD$5:$AD$1000,$U$5:$U$1000,ROW(),$V$5:$V$1000,"Sub"))))</f>
        <v/>
      </c>
      <c r="J165" s="60">
        <f>IF(N($W165)=0,"",IF(AND($S165=MesCiclo,2&gt;SemanaActual),"",MIN(1,SUMIFS($AE$5:$AE$1000,$U$5:$U$1000,ROW(),$V$5:$V$1000,"Sub"))))</f>
        <v/>
      </c>
      <c r="K165" s="60">
        <f>IF(N($W165)=0,"",IF(AND($S165=MesCiclo,3&gt;SemanaActual),"",MIN(1,SUMIFS($AF$5:$AF$1000,$U$5:$U$1000,ROW(),$V$5:$V$1000,"Sub"))))</f>
        <v/>
      </c>
      <c r="L165" s="60">
        <f>IF(N($W165)=0,"",IF(AND($S165=MesCiclo,4&gt;SemanaActual),"",MIN(1,SUMIFS($AG$5:$AG$1000,$U$5:$U$1000,ROW(),$V$5:$V$1000,"Sub"))))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","")&amp;IF($AR165="","Sin fecha de inicio"&amp;" · ","")&amp;IF($AS165="","Sin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","")&amp;IF(AND($V165="Sub",COUNT($I165:$L165)+SUMPRODUCT((LEN($I165:$L165)&gt;0)*NOT(ISNUMBER($I165:$L165)))&gt;0),"Subactividad: no use las semanas; ponga su % en Peso y su fecha de cumplimiento"&amp;"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IF($V165="","",IF($V165="Sub",IF(ISNUMBER($G165),N($X165),0),IF(ISNUMBER($G165),1,IFERROR(LOOKUP(2,1/($I165:$L165&lt;&gt;""),$I165:$L165),0))))</f>
        <v/>
      </c>
      <c r="Z165" s="62">
        <f>IF($V165="","",IF($V165="Sub",IF(AND(ISNUMBER($G165),$G165&lt;=IF($S165=MesCiclo,InicioCiclo,$S165+MOD(2-WEEKDAY($S165),7))+6),N($X165),0),IF(AND(ISNUMBER($G165),$G165&lt;=IF($S165=MesCiclo,InicioCiclo,$S165+MOD(2-WEEKDAY($S165),7))+6),1,IF(ISNUMBER($I165),$I165,0))))</f>
        <v/>
      </c>
      <c r="AA165" s="62">
        <f>IF($V165="","",IF($V165="Sub",IF(AND(ISNUMBER($G165),$G165&lt;=IF($S165=MesCiclo,InicioCiclo,$S165+MOD(2-WEEKDAY($S165),7))+13),N($X165),0),IF(AND(ISNUMBER($G165),$G165&lt;=IF($S165=MesCiclo,InicioCiclo,$S165+MOD(2-WEEKDAY($S165),7))+13),1,IF(ISNUMBER($J165),$J165,$Z165))))</f>
        <v/>
      </c>
      <c r="AB165" s="62">
        <f>IF($V165="","",IF($V165="Sub",IF(AND(ISNUMBER($G165),$G165&lt;=IF($S165=MesCiclo,InicioCiclo,$S165+MOD(2-WEEKDAY($S165),7))+20),N($X165),0),IF(AND(ISNUMBER($G165),$G165&lt;=IF($S165=MesCiclo,InicioCiclo,$S165+MOD(2-WEEKDAY($S165),7))+20),1,IF(ISNUMBER($K165),$K165,$AA165))))</f>
        <v/>
      </c>
      <c r="AC165" s="62">
        <f>IF($V165="","",IF($V165="Sub",IF(AND(ISNUMBER($G165),$G165&lt;=IF($S165=MesCiclo,InicioCiclo,$S165+MOD(2-WEEKDAY($S165),7))+27),N($X165),0),IF(AND(ISNUMBER($G165),$G165&lt;=IF($S165=MesCiclo,InicioCiclo,$S165+MOD(2-WEEKDAY($S165),7))+27),1,IF(ISNUMBER($L165),$L165,$AB165))))</f>
        <v/>
      </c>
      <c r="AD165" s="62">
        <f>IF($V165&lt;&gt;"Sub","",IF(AND(ISNUMBER($G165),$G165&lt;=IF($S165=MesCiclo,InicioCiclo,$S165+MOD(2-WEEKDAY($S165),7))+6),N($X165),0))</f>
        <v/>
      </c>
      <c r="AE165" s="62">
        <f>IF($V165&lt;&gt;"Sub","",IF(AND(ISNUMBER($G165),$G165&lt;=IF($S165=MesCiclo,InicioCiclo,$S165+MOD(2-WEEKDAY($S165),7))+13),N($X165),0))</f>
        <v/>
      </c>
      <c r="AF165" s="62">
        <f>IF($V165&lt;&gt;"Sub","",IF(AND(ISNUMBER($G165),$G165&lt;=IF($S165=MesCiclo,InicioCiclo,$S165+MOD(2-WEEKDAY($S165),7))+20),N($X165),0))</f>
        <v/>
      </c>
      <c r="AG165" s="62">
        <f>IF($V165&lt;&gt;"Sub","",IF(AND(ISNUMBER($G165),$G165&lt;=IF($S165=MesCiclo,InicioCiclo,$S165+MOD(2-WEEKDAY($S165),7))+27),N($X165),0))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IF(N($W166)=0,"",IF(AND($S166=MesCiclo,1&gt;SemanaActual),"",MIN(1,SUMIFS($AD$5:$AD$1000,$U$5:$U$1000,ROW(),$V$5:$V$1000,"Sub"))))</f>
        <v/>
      </c>
      <c r="J166" s="60">
        <f>IF(N($W166)=0,"",IF(AND($S166=MesCiclo,2&gt;SemanaActual),"",MIN(1,SUMIFS($AE$5:$AE$1000,$U$5:$U$1000,ROW(),$V$5:$V$1000,"Sub"))))</f>
        <v/>
      </c>
      <c r="K166" s="60">
        <f>IF(N($W166)=0,"",IF(AND($S166=MesCiclo,3&gt;SemanaActual),"",MIN(1,SUMIFS($AF$5:$AF$1000,$U$5:$U$1000,ROW(),$V$5:$V$1000,"Sub"))))</f>
        <v/>
      </c>
      <c r="L166" s="60">
        <f>IF(N($W166)=0,"",IF(AND($S166=MesCiclo,4&gt;SemanaActual),"",MIN(1,SUMIFS($AG$5:$AG$1000,$U$5:$U$1000,ROW(),$V$5:$V$1000,"Sub"))))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","")&amp;IF($AR166="","Sin fecha de inicio"&amp;" · ","")&amp;IF($AS166="","Sin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","")&amp;IF(AND($V166="Sub",COUNT($I166:$L166)+SUMPRODUCT((LEN($I166:$L166)&gt;0)*NOT(ISNUMBER($I166:$L166)))&gt;0),"Subactividad: no use las semanas; ponga su % en Peso y su fecha de cumplimiento"&amp;"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IF($V166="","",IF($V166="Sub",IF(ISNUMBER($G166),N($X166),0),IF(ISNUMBER($G166),1,IFERROR(LOOKUP(2,1/($I166:$L166&lt;&gt;""),$I166:$L166),0))))</f>
        <v/>
      </c>
      <c r="Z166" s="62">
        <f>IF($V166="","",IF($V166="Sub",IF(AND(ISNUMBER($G166),$G166&lt;=IF($S166=MesCiclo,InicioCiclo,$S166+MOD(2-WEEKDAY($S166),7))+6),N($X166),0),IF(AND(ISNUMBER($G166),$G166&lt;=IF($S166=MesCiclo,InicioCiclo,$S166+MOD(2-WEEKDAY($S166),7))+6),1,IF(ISNUMBER($I166),$I166,0))))</f>
        <v/>
      </c>
      <c r="AA166" s="62">
        <f>IF($V166="","",IF($V166="Sub",IF(AND(ISNUMBER($G166),$G166&lt;=IF($S166=MesCiclo,InicioCiclo,$S166+MOD(2-WEEKDAY($S166),7))+13),N($X166),0),IF(AND(ISNUMBER($G166),$G166&lt;=IF($S166=MesCiclo,InicioCiclo,$S166+MOD(2-WEEKDAY($S166),7))+13),1,IF(ISNUMBER($J166),$J166,$Z166))))</f>
        <v/>
      </c>
      <c r="AB166" s="62">
        <f>IF($V166="","",IF($V166="Sub",IF(AND(ISNUMBER($G166),$G166&lt;=IF($S166=MesCiclo,InicioCiclo,$S166+MOD(2-WEEKDAY($S166),7))+20),N($X166),0),IF(AND(ISNUMBER($G166),$G166&lt;=IF($S166=MesCiclo,InicioCiclo,$S166+MOD(2-WEEKDAY($S166),7))+20),1,IF(ISNUMBER($K166),$K166,$AA166))))</f>
        <v/>
      </c>
      <c r="AC166" s="62">
        <f>IF($V166="","",IF($V166="Sub",IF(AND(ISNUMBER($G166),$G166&lt;=IF($S166=MesCiclo,InicioCiclo,$S166+MOD(2-WEEKDAY($S166),7))+27),N($X166),0),IF(AND(ISNUMBER($G166),$G166&lt;=IF($S166=MesCiclo,InicioCiclo,$S166+MOD(2-WEEKDAY($S166),7))+27),1,IF(ISNUMBER($L166),$L166,$AB166))))</f>
        <v/>
      </c>
      <c r="AD166" s="62">
        <f>IF($V166&lt;&gt;"Sub","",IF(AND(ISNUMBER($G166),$G166&lt;=IF($S166=MesCiclo,InicioCiclo,$S166+MOD(2-WEEKDAY($S166),7))+6),N($X166),0))</f>
        <v/>
      </c>
      <c r="AE166" s="62">
        <f>IF($V166&lt;&gt;"Sub","",IF(AND(ISNUMBER($G166),$G166&lt;=IF($S166=MesCiclo,InicioCiclo,$S166+MOD(2-WEEKDAY($S166),7))+13),N($X166),0))</f>
        <v/>
      </c>
      <c r="AF166" s="62">
        <f>IF($V166&lt;&gt;"Sub","",IF(AND(ISNUMBER($G166),$G166&lt;=IF($S166=MesCiclo,InicioCiclo,$S166+MOD(2-WEEKDAY($S166),7))+20),N($X166),0))</f>
        <v/>
      </c>
      <c r="AG166" s="62">
        <f>IF($V166&lt;&gt;"Sub","",IF(AND(ISNUMBER($G166),$G166&lt;=IF($S166=MesCiclo,InicioCiclo,$S166+MOD(2-WEEKDAY($S166),7))+27),N($X166),0))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IF(N($W167)=0,"",IF(AND($S167=MesCiclo,1&gt;SemanaActual),"",MIN(1,SUMIFS($AD$5:$AD$1000,$U$5:$U$1000,ROW(),$V$5:$V$1000,"Sub"))))</f>
        <v/>
      </c>
      <c r="J167" s="60">
        <f>IF(N($W167)=0,"",IF(AND($S167=MesCiclo,2&gt;SemanaActual),"",MIN(1,SUMIFS($AE$5:$AE$1000,$U$5:$U$1000,ROW(),$V$5:$V$1000,"Sub"))))</f>
        <v/>
      </c>
      <c r="K167" s="60">
        <f>IF(N($W167)=0,"",IF(AND($S167=MesCiclo,3&gt;SemanaActual),"",MIN(1,SUMIFS($AF$5:$AF$1000,$U$5:$U$1000,ROW(),$V$5:$V$1000,"Sub"))))</f>
        <v/>
      </c>
      <c r="L167" s="60">
        <f>IF(N($W167)=0,"",IF(AND($S167=MesCiclo,4&gt;SemanaActual),"",MIN(1,SUMIFS($AG$5:$AG$1000,$U$5:$U$1000,ROW(),$V$5:$V$1000,"Sub"))))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","")&amp;IF($AR167="","Sin fecha de inicio"&amp;" · ","")&amp;IF($AS167="","Sin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","")&amp;IF(AND($V167="Sub",COUNT($I167:$L167)+SUMPRODUCT((LEN($I167:$L167)&gt;0)*NOT(ISNUMBER($I167:$L167)))&gt;0),"Subactividad: no use las semanas; ponga su % en Peso y su fecha de cumplimiento"&amp;"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IF($V167="","",IF($V167="Sub",IF(ISNUMBER($G167),N($X167),0),IF(ISNUMBER($G167),1,IFERROR(LOOKUP(2,1/($I167:$L167&lt;&gt;""),$I167:$L167),0))))</f>
        <v/>
      </c>
      <c r="Z167" s="62">
        <f>IF($V167="","",IF($V167="Sub",IF(AND(ISNUMBER($G167),$G167&lt;=IF($S167=MesCiclo,InicioCiclo,$S167+MOD(2-WEEKDAY($S167),7))+6),N($X167),0),IF(AND(ISNUMBER($G167),$G167&lt;=IF($S167=MesCiclo,InicioCiclo,$S167+MOD(2-WEEKDAY($S167),7))+6),1,IF(ISNUMBER($I167),$I167,0))))</f>
        <v/>
      </c>
      <c r="AA167" s="62">
        <f>IF($V167="","",IF($V167="Sub",IF(AND(ISNUMBER($G167),$G167&lt;=IF($S167=MesCiclo,InicioCiclo,$S167+MOD(2-WEEKDAY($S167),7))+13),N($X167),0),IF(AND(ISNUMBER($G167),$G167&lt;=IF($S167=MesCiclo,InicioCiclo,$S167+MOD(2-WEEKDAY($S167),7))+13),1,IF(ISNUMBER($J167),$J167,$Z167))))</f>
        <v/>
      </c>
      <c r="AB167" s="62">
        <f>IF($V167="","",IF($V167="Sub",IF(AND(ISNUMBER($G167),$G167&lt;=IF($S167=MesCiclo,InicioCiclo,$S167+MOD(2-WEEKDAY($S167),7))+20),N($X167),0),IF(AND(ISNUMBER($G167),$G167&lt;=IF($S167=MesCiclo,InicioCiclo,$S167+MOD(2-WEEKDAY($S167),7))+20),1,IF(ISNUMBER($K167),$K167,$AA167))))</f>
        <v/>
      </c>
      <c r="AC167" s="62">
        <f>IF($V167="","",IF($V167="Sub",IF(AND(ISNUMBER($G167),$G167&lt;=IF($S167=MesCiclo,InicioCiclo,$S167+MOD(2-WEEKDAY($S167),7))+27),N($X167),0),IF(AND(ISNUMBER($G167),$G167&lt;=IF($S167=MesCiclo,InicioCiclo,$S167+MOD(2-WEEKDAY($S167),7))+27),1,IF(ISNUMBER($L167),$L167,$AB167))))</f>
        <v/>
      </c>
      <c r="AD167" s="62">
        <f>IF($V167&lt;&gt;"Sub","",IF(AND(ISNUMBER($G167),$G167&lt;=IF($S167=MesCiclo,InicioCiclo,$S167+MOD(2-WEEKDAY($S167),7))+6),N($X167),0))</f>
        <v/>
      </c>
      <c r="AE167" s="62">
        <f>IF($V167&lt;&gt;"Sub","",IF(AND(ISNUMBER($G167),$G167&lt;=IF($S167=MesCiclo,InicioCiclo,$S167+MOD(2-WEEKDAY($S167),7))+13),N($X167),0))</f>
        <v/>
      </c>
      <c r="AF167" s="62">
        <f>IF($V167&lt;&gt;"Sub","",IF(AND(ISNUMBER($G167),$G167&lt;=IF($S167=MesCiclo,InicioCiclo,$S167+MOD(2-WEEKDAY($S167),7))+20),N($X167),0))</f>
        <v/>
      </c>
      <c r="AG167" s="62">
        <f>IF($V167&lt;&gt;"Sub","",IF(AND(ISNUMBER($G167),$G167&lt;=IF($S167=MesCiclo,InicioCiclo,$S167+MOD(2-WEEKDAY($S167),7))+27),N($X167),0))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IF(N($W168)=0,"",IF(AND($S168=MesCiclo,1&gt;SemanaActual),"",MIN(1,SUMIFS($AD$5:$AD$1000,$U$5:$U$1000,ROW(),$V$5:$V$1000,"Sub"))))</f>
        <v/>
      </c>
      <c r="J168" s="60">
        <f>IF(N($W168)=0,"",IF(AND($S168=MesCiclo,2&gt;SemanaActual),"",MIN(1,SUMIFS($AE$5:$AE$1000,$U$5:$U$1000,ROW(),$V$5:$V$1000,"Sub"))))</f>
        <v/>
      </c>
      <c r="K168" s="60">
        <f>IF(N($W168)=0,"",IF(AND($S168=MesCiclo,3&gt;SemanaActual),"",MIN(1,SUMIFS($AF$5:$AF$1000,$U$5:$U$1000,ROW(),$V$5:$V$1000,"Sub"))))</f>
        <v/>
      </c>
      <c r="L168" s="60">
        <f>IF(N($W168)=0,"",IF(AND($S168=MesCiclo,4&gt;SemanaActual),"",MIN(1,SUMIFS($AG$5:$AG$1000,$U$5:$U$1000,ROW(),$V$5:$V$1000,"Sub"))))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","")&amp;IF($AR168="","Sin fecha de inicio"&amp;" · ","")&amp;IF($AS168="","Sin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","")&amp;IF(AND($V168="Sub",COUNT($I168:$L168)+SUMPRODUCT((LEN($I168:$L168)&gt;0)*NOT(ISNUMBER($I168:$L168)))&gt;0),"Subactividad: no use las semanas; ponga su % en Peso y su fecha de cumplimiento"&amp;"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IF($V168="","",IF($V168="Sub",IF(ISNUMBER($G168),N($X168),0),IF(ISNUMBER($G168),1,IFERROR(LOOKUP(2,1/($I168:$L168&lt;&gt;""),$I168:$L168),0))))</f>
        <v/>
      </c>
      <c r="Z168" s="62">
        <f>IF($V168="","",IF($V168="Sub",IF(AND(ISNUMBER($G168),$G168&lt;=IF($S168=MesCiclo,InicioCiclo,$S168+MOD(2-WEEKDAY($S168),7))+6),N($X168),0),IF(AND(ISNUMBER($G168),$G168&lt;=IF($S168=MesCiclo,InicioCiclo,$S168+MOD(2-WEEKDAY($S168),7))+6),1,IF(ISNUMBER($I168),$I168,0))))</f>
        <v/>
      </c>
      <c r="AA168" s="62">
        <f>IF($V168="","",IF($V168="Sub",IF(AND(ISNUMBER($G168),$G168&lt;=IF($S168=MesCiclo,InicioCiclo,$S168+MOD(2-WEEKDAY($S168),7))+13),N($X168),0),IF(AND(ISNUMBER($G168),$G168&lt;=IF($S168=MesCiclo,InicioCiclo,$S168+MOD(2-WEEKDAY($S168),7))+13),1,IF(ISNUMBER($J168),$J168,$Z168))))</f>
        <v/>
      </c>
      <c r="AB168" s="62">
        <f>IF($V168="","",IF($V168="Sub",IF(AND(ISNUMBER($G168),$G168&lt;=IF($S168=MesCiclo,InicioCiclo,$S168+MOD(2-WEEKDAY($S168),7))+20),N($X168),0),IF(AND(ISNUMBER($G168),$G168&lt;=IF($S168=MesCiclo,InicioCiclo,$S168+MOD(2-WEEKDAY($S168),7))+20),1,IF(ISNUMBER($K168),$K168,$AA168))))</f>
        <v/>
      </c>
      <c r="AC168" s="62">
        <f>IF($V168="","",IF($V168="Sub",IF(AND(ISNUMBER($G168),$G168&lt;=IF($S168=MesCiclo,InicioCiclo,$S168+MOD(2-WEEKDAY($S168),7))+27),N($X168),0),IF(AND(ISNUMBER($G168),$G168&lt;=IF($S168=MesCiclo,InicioCiclo,$S168+MOD(2-WEEKDAY($S168),7))+27),1,IF(ISNUMBER($L168),$L168,$AB168))))</f>
        <v/>
      </c>
      <c r="AD168" s="62">
        <f>IF($V168&lt;&gt;"Sub","",IF(AND(ISNUMBER($G168),$G168&lt;=IF($S168=MesCiclo,InicioCiclo,$S168+MOD(2-WEEKDAY($S168),7))+6),N($X168),0))</f>
        <v/>
      </c>
      <c r="AE168" s="62">
        <f>IF($V168&lt;&gt;"Sub","",IF(AND(ISNUMBER($G168),$G168&lt;=IF($S168=MesCiclo,InicioCiclo,$S168+MOD(2-WEEKDAY($S168),7))+13),N($X168),0))</f>
        <v/>
      </c>
      <c r="AF168" s="62">
        <f>IF($V168&lt;&gt;"Sub","",IF(AND(ISNUMBER($G168),$G168&lt;=IF($S168=MesCiclo,InicioCiclo,$S168+MOD(2-WEEKDAY($S168),7))+20),N($X168),0))</f>
        <v/>
      </c>
      <c r="AG168" s="62">
        <f>IF($V168&lt;&gt;"Sub","",IF(AND(ISNUMBER($G168),$G168&lt;=IF($S168=MesCiclo,InicioCiclo,$S168+MOD(2-WEEKDAY($S168),7))+27),N($X168),0))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IF(N($W169)=0,"",IF(AND($S169=MesCiclo,1&gt;SemanaActual),"",MIN(1,SUMIFS($AD$5:$AD$1000,$U$5:$U$1000,ROW(),$V$5:$V$1000,"Sub"))))</f>
        <v/>
      </c>
      <c r="J169" s="60">
        <f>IF(N($W169)=0,"",IF(AND($S169=MesCiclo,2&gt;SemanaActual),"",MIN(1,SUMIFS($AE$5:$AE$1000,$U$5:$U$1000,ROW(),$V$5:$V$1000,"Sub"))))</f>
        <v/>
      </c>
      <c r="K169" s="60">
        <f>IF(N($W169)=0,"",IF(AND($S169=MesCiclo,3&gt;SemanaActual),"",MIN(1,SUMIFS($AF$5:$AF$1000,$U$5:$U$1000,ROW(),$V$5:$V$1000,"Sub"))))</f>
        <v/>
      </c>
      <c r="L169" s="60">
        <f>IF(N($W169)=0,"",IF(AND($S169=MesCiclo,4&gt;SemanaActual),"",MIN(1,SUMIFS($AG$5:$AG$1000,$U$5:$U$1000,ROW(),$V$5:$V$1000,"Sub"))))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","")&amp;IF($AR169="","Sin fecha de inicio"&amp;" · ","")&amp;IF($AS169="","Sin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","")&amp;IF(AND($V169="Sub",COUNT($I169:$L169)+SUMPRODUCT((LEN($I169:$L169)&gt;0)*NOT(ISNUMBER($I169:$L169)))&gt;0),"Subactividad: no use las semanas; ponga su % en Peso y su fecha de cumplimiento"&amp;"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IF($V169="","",IF($V169="Sub",IF(ISNUMBER($G169),N($X169),0),IF(ISNUMBER($G169),1,IFERROR(LOOKUP(2,1/($I169:$L169&lt;&gt;""),$I169:$L169),0))))</f>
        <v/>
      </c>
      <c r="Z169" s="62">
        <f>IF($V169="","",IF($V169="Sub",IF(AND(ISNUMBER($G169),$G169&lt;=IF($S169=MesCiclo,InicioCiclo,$S169+MOD(2-WEEKDAY($S169),7))+6),N($X169),0),IF(AND(ISNUMBER($G169),$G169&lt;=IF($S169=MesCiclo,InicioCiclo,$S169+MOD(2-WEEKDAY($S169),7))+6),1,IF(ISNUMBER($I169),$I169,0))))</f>
        <v/>
      </c>
      <c r="AA169" s="62">
        <f>IF($V169="","",IF($V169="Sub",IF(AND(ISNUMBER($G169),$G169&lt;=IF($S169=MesCiclo,InicioCiclo,$S169+MOD(2-WEEKDAY($S169),7))+13),N($X169),0),IF(AND(ISNUMBER($G169),$G169&lt;=IF($S169=MesCiclo,InicioCiclo,$S169+MOD(2-WEEKDAY($S169),7))+13),1,IF(ISNUMBER($J169),$J169,$Z169))))</f>
        <v/>
      </c>
      <c r="AB169" s="62">
        <f>IF($V169="","",IF($V169="Sub",IF(AND(ISNUMBER($G169),$G169&lt;=IF($S169=MesCiclo,InicioCiclo,$S169+MOD(2-WEEKDAY($S169),7))+20),N($X169),0),IF(AND(ISNUMBER($G169),$G169&lt;=IF($S169=MesCiclo,InicioCiclo,$S169+MOD(2-WEEKDAY($S169),7))+20),1,IF(ISNUMBER($K169),$K169,$AA169))))</f>
        <v/>
      </c>
      <c r="AC169" s="62">
        <f>IF($V169="","",IF($V169="Sub",IF(AND(ISNUMBER($G169),$G169&lt;=IF($S169=MesCiclo,InicioCiclo,$S169+MOD(2-WEEKDAY($S169),7))+27),N($X169),0),IF(AND(ISNUMBER($G169),$G169&lt;=IF($S169=MesCiclo,InicioCiclo,$S169+MOD(2-WEEKDAY($S169),7))+27),1,IF(ISNUMBER($L169),$L169,$AB169))))</f>
        <v/>
      </c>
      <c r="AD169" s="62">
        <f>IF($V169&lt;&gt;"Sub","",IF(AND(ISNUMBER($G169),$G169&lt;=IF($S169=MesCiclo,InicioCiclo,$S169+MOD(2-WEEKDAY($S169),7))+6),N($X169),0))</f>
        <v/>
      </c>
      <c r="AE169" s="62">
        <f>IF($V169&lt;&gt;"Sub","",IF(AND(ISNUMBER($G169),$G169&lt;=IF($S169=MesCiclo,InicioCiclo,$S169+MOD(2-WEEKDAY($S169),7))+13),N($X169),0))</f>
        <v/>
      </c>
      <c r="AF169" s="62">
        <f>IF($V169&lt;&gt;"Sub","",IF(AND(ISNUMBER($G169),$G169&lt;=IF($S169=MesCiclo,InicioCiclo,$S169+MOD(2-WEEKDAY($S169),7))+20),N($X169),0))</f>
        <v/>
      </c>
      <c r="AG169" s="62">
        <f>IF($V169&lt;&gt;"Sub","",IF(AND(ISNUMBER($G169),$G169&lt;=IF($S169=MesCiclo,InicioCiclo,$S169+MOD(2-WEEKDAY($S169),7))+27),N($X169),0))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IF(N($W170)=0,"",IF(AND($S170=MesCiclo,1&gt;SemanaActual),"",MIN(1,SUMIFS($AD$5:$AD$1000,$U$5:$U$1000,ROW(),$V$5:$V$1000,"Sub"))))</f>
        <v/>
      </c>
      <c r="J170" s="60">
        <f>IF(N($W170)=0,"",IF(AND($S170=MesCiclo,2&gt;SemanaActual),"",MIN(1,SUMIFS($AE$5:$AE$1000,$U$5:$U$1000,ROW(),$V$5:$V$1000,"Sub"))))</f>
        <v/>
      </c>
      <c r="K170" s="60">
        <f>IF(N($W170)=0,"",IF(AND($S170=MesCiclo,3&gt;SemanaActual),"",MIN(1,SUMIFS($AF$5:$AF$1000,$U$5:$U$1000,ROW(),$V$5:$V$1000,"Sub"))))</f>
        <v/>
      </c>
      <c r="L170" s="60">
        <f>IF(N($W170)=0,"",IF(AND($S170=MesCiclo,4&gt;SemanaActual),"",MIN(1,SUMIFS($AG$5:$AG$1000,$U$5:$U$1000,ROW(),$V$5:$V$1000,"Sub"))))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","")&amp;IF($AR170="","Sin fecha de inicio"&amp;" · ","")&amp;IF($AS170="","Sin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","")&amp;IF(AND($V170="Sub",COUNT($I170:$L170)+SUMPRODUCT((LEN($I170:$L170)&gt;0)*NOT(ISNUMBER($I170:$L170)))&gt;0),"Subactividad: no use las semanas; ponga su % en Peso y su fecha de cumplimiento"&amp;"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IF($V170="","",IF($V170="Sub",IF(ISNUMBER($G170),N($X170),0),IF(ISNUMBER($G170),1,IFERROR(LOOKUP(2,1/($I170:$L170&lt;&gt;""),$I170:$L170),0))))</f>
        <v/>
      </c>
      <c r="Z170" s="62">
        <f>IF($V170="","",IF($V170="Sub",IF(AND(ISNUMBER($G170),$G170&lt;=IF($S170=MesCiclo,InicioCiclo,$S170+MOD(2-WEEKDAY($S170),7))+6),N($X170),0),IF(AND(ISNUMBER($G170),$G170&lt;=IF($S170=MesCiclo,InicioCiclo,$S170+MOD(2-WEEKDAY($S170),7))+6),1,IF(ISNUMBER($I170),$I170,0))))</f>
        <v/>
      </c>
      <c r="AA170" s="62">
        <f>IF($V170="","",IF($V170="Sub",IF(AND(ISNUMBER($G170),$G170&lt;=IF($S170=MesCiclo,InicioCiclo,$S170+MOD(2-WEEKDAY($S170),7))+13),N($X170),0),IF(AND(ISNUMBER($G170),$G170&lt;=IF($S170=MesCiclo,InicioCiclo,$S170+MOD(2-WEEKDAY($S170),7))+13),1,IF(ISNUMBER($J170),$J170,$Z170))))</f>
        <v/>
      </c>
      <c r="AB170" s="62">
        <f>IF($V170="","",IF($V170="Sub",IF(AND(ISNUMBER($G170),$G170&lt;=IF($S170=MesCiclo,InicioCiclo,$S170+MOD(2-WEEKDAY($S170),7))+20),N($X170),0),IF(AND(ISNUMBER($G170),$G170&lt;=IF($S170=MesCiclo,InicioCiclo,$S170+MOD(2-WEEKDAY($S170),7))+20),1,IF(ISNUMBER($K170),$K170,$AA170))))</f>
        <v/>
      </c>
      <c r="AC170" s="62">
        <f>IF($V170="","",IF($V170="Sub",IF(AND(ISNUMBER($G170),$G170&lt;=IF($S170=MesCiclo,InicioCiclo,$S170+MOD(2-WEEKDAY($S170),7))+27),N($X170),0),IF(AND(ISNUMBER($G170),$G170&lt;=IF($S170=MesCiclo,InicioCiclo,$S170+MOD(2-WEEKDAY($S170),7))+27),1,IF(ISNUMBER($L170),$L170,$AB170))))</f>
        <v/>
      </c>
      <c r="AD170" s="62">
        <f>IF($V170&lt;&gt;"Sub","",IF(AND(ISNUMBER($G170),$G170&lt;=IF($S170=MesCiclo,InicioCiclo,$S170+MOD(2-WEEKDAY($S170),7))+6),N($X170),0))</f>
        <v/>
      </c>
      <c r="AE170" s="62">
        <f>IF($V170&lt;&gt;"Sub","",IF(AND(ISNUMBER($G170),$G170&lt;=IF($S170=MesCiclo,InicioCiclo,$S170+MOD(2-WEEKDAY($S170),7))+13),N($X170),0))</f>
        <v/>
      </c>
      <c r="AF170" s="62">
        <f>IF($V170&lt;&gt;"Sub","",IF(AND(ISNUMBER($G170),$G170&lt;=IF($S170=MesCiclo,InicioCiclo,$S170+MOD(2-WEEKDAY($S170),7))+20),N($X170),0))</f>
        <v/>
      </c>
      <c r="AG170" s="62">
        <f>IF($V170&lt;&gt;"Sub","",IF(AND(ISNUMBER($G170),$G170&lt;=IF($S170=MesCiclo,InicioCiclo,$S170+MOD(2-WEEKDAY($S170),7))+27),N($X170),0))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IF(N($W171)=0,"",IF(AND($S171=MesCiclo,1&gt;SemanaActual),"",MIN(1,SUMIFS($AD$5:$AD$1000,$U$5:$U$1000,ROW(),$V$5:$V$1000,"Sub"))))</f>
        <v/>
      </c>
      <c r="J171" s="60">
        <f>IF(N($W171)=0,"",IF(AND($S171=MesCiclo,2&gt;SemanaActual),"",MIN(1,SUMIFS($AE$5:$AE$1000,$U$5:$U$1000,ROW(),$V$5:$V$1000,"Sub"))))</f>
        <v/>
      </c>
      <c r="K171" s="60">
        <f>IF(N($W171)=0,"",IF(AND($S171=MesCiclo,3&gt;SemanaActual),"",MIN(1,SUMIFS($AF$5:$AF$1000,$U$5:$U$1000,ROW(),$V$5:$V$1000,"Sub"))))</f>
        <v/>
      </c>
      <c r="L171" s="60">
        <f>IF(N($W171)=0,"",IF(AND($S171=MesCiclo,4&gt;SemanaActual),"",MIN(1,SUMIFS($AG$5:$AG$1000,$U$5:$U$1000,ROW(),$V$5:$V$1000,"Sub"))))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","")&amp;IF($AR171="","Sin fecha de inicio"&amp;" · ","")&amp;IF($AS171="","Sin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","")&amp;IF(AND($V171="Sub",COUNT($I171:$L171)+SUMPRODUCT((LEN($I171:$L171)&gt;0)*NOT(ISNUMBER($I171:$L171)))&gt;0),"Subactividad: no use las semanas; ponga su % en Peso y su fecha de cumplimiento"&amp;"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IF($V171="","",IF($V171="Sub",IF(ISNUMBER($G171),N($X171),0),IF(ISNUMBER($G171),1,IFERROR(LOOKUP(2,1/($I171:$L171&lt;&gt;""),$I171:$L171),0))))</f>
        <v/>
      </c>
      <c r="Z171" s="62">
        <f>IF($V171="","",IF($V171="Sub",IF(AND(ISNUMBER($G171),$G171&lt;=IF($S171=MesCiclo,InicioCiclo,$S171+MOD(2-WEEKDAY($S171),7))+6),N($X171),0),IF(AND(ISNUMBER($G171),$G171&lt;=IF($S171=MesCiclo,InicioCiclo,$S171+MOD(2-WEEKDAY($S171),7))+6),1,IF(ISNUMBER($I171),$I171,0))))</f>
        <v/>
      </c>
      <c r="AA171" s="62">
        <f>IF($V171="","",IF($V171="Sub",IF(AND(ISNUMBER($G171),$G171&lt;=IF($S171=MesCiclo,InicioCiclo,$S171+MOD(2-WEEKDAY($S171),7))+13),N($X171),0),IF(AND(ISNUMBER($G171),$G171&lt;=IF($S171=MesCiclo,InicioCiclo,$S171+MOD(2-WEEKDAY($S171),7))+13),1,IF(ISNUMBER($J171),$J171,$Z171))))</f>
        <v/>
      </c>
      <c r="AB171" s="62">
        <f>IF($V171="","",IF($V171="Sub",IF(AND(ISNUMBER($G171),$G171&lt;=IF($S171=MesCiclo,InicioCiclo,$S171+MOD(2-WEEKDAY($S171),7))+20),N($X171),0),IF(AND(ISNUMBER($G171),$G171&lt;=IF($S171=MesCiclo,InicioCiclo,$S171+MOD(2-WEEKDAY($S171),7))+20),1,IF(ISNUMBER($K171),$K171,$AA171))))</f>
        <v/>
      </c>
      <c r="AC171" s="62">
        <f>IF($V171="","",IF($V171="Sub",IF(AND(ISNUMBER($G171),$G171&lt;=IF($S171=MesCiclo,InicioCiclo,$S171+MOD(2-WEEKDAY($S171),7))+27),N($X171),0),IF(AND(ISNUMBER($G171),$G171&lt;=IF($S171=MesCiclo,InicioCiclo,$S171+MOD(2-WEEKDAY($S171),7))+27),1,IF(ISNUMBER($L171),$L171,$AB171))))</f>
        <v/>
      </c>
      <c r="AD171" s="62">
        <f>IF($V171&lt;&gt;"Sub","",IF(AND(ISNUMBER($G171),$G171&lt;=IF($S171=MesCiclo,InicioCiclo,$S171+MOD(2-WEEKDAY($S171),7))+6),N($X171),0))</f>
        <v/>
      </c>
      <c r="AE171" s="62">
        <f>IF($V171&lt;&gt;"Sub","",IF(AND(ISNUMBER($G171),$G171&lt;=IF($S171=MesCiclo,InicioCiclo,$S171+MOD(2-WEEKDAY($S171),7))+13),N($X171),0))</f>
        <v/>
      </c>
      <c r="AF171" s="62">
        <f>IF($V171&lt;&gt;"Sub","",IF(AND(ISNUMBER($G171),$G171&lt;=IF($S171=MesCiclo,InicioCiclo,$S171+MOD(2-WEEKDAY($S171),7))+20),N($X171),0))</f>
        <v/>
      </c>
      <c r="AG171" s="62">
        <f>IF($V171&lt;&gt;"Sub","",IF(AND(ISNUMBER($G171),$G171&lt;=IF($S171=MesCiclo,InicioCiclo,$S171+MOD(2-WEEKDAY($S171),7))+27),N($X171),0))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IF(N($W172)=0,"",IF(AND($S172=MesCiclo,1&gt;SemanaActual),"",MIN(1,SUMIFS($AD$5:$AD$1000,$U$5:$U$1000,ROW(),$V$5:$V$1000,"Sub"))))</f>
        <v/>
      </c>
      <c r="J172" s="60">
        <f>IF(N($W172)=0,"",IF(AND($S172=MesCiclo,2&gt;SemanaActual),"",MIN(1,SUMIFS($AE$5:$AE$1000,$U$5:$U$1000,ROW(),$V$5:$V$1000,"Sub"))))</f>
        <v/>
      </c>
      <c r="K172" s="60">
        <f>IF(N($W172)=0,"",IF(AND($S172=MesCiclo,3&gt;SemanaActual),"",MIN(1,SUMIFS($AF$5:$AF$1000,$U$5:$U$1000,ROW(),$V$5:$V$1000,"Sub"))))</f>
        <v/>
      </c>
      <c r="L172" s="60">
        <f>IF(N($W172)=0,"",IF(AND($S172=MesCiclo,4&gt;SemanaActual),"",MIN(1,SUMIFS($AG$5:$AG$1000,$U$5:$U$1000,ROW(),$V$5:$V$1000,"Sub"))))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","")&amp;IF($AR172="","Sin fecha de inicio"&amp;" · ","")&amp;IF($AS172="","Sin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","")&amp;IF(AND($V172="Sub",COUNT($I172:$L172)+SUMPRODUCT((LEN($I172:$L172)&gt;0)*NOT(ISNUMBER($I172:$L172)))&gt;0),"Subactividad: no use las semanas; ponga su % en Peso y su fecha de cumplimiento"&amp;"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IF($V172="","",IF($V172="Sub",IF(ISNUMBER($G172),N($X172),0),IF(ISNUMBER($G172),1,IFERROR(LOOKUP(2,1/($I172:$L172&lt;&gt;""),$I172:$L172),0))))</f>
        <v/>
      </c>
      <c r="Z172" s="62">
        <f>IF($V172="","",IF($V172="Sub",IF(AND(ISNUMBER($G172),$G172&lt;=IF($S172=MesCiclo,InicioCiclo,$S172+MOD(2-WEEKDAY($S172),7))+6),N($X172),0),IF(AND(ISNUMBER($G172),$G172&lt;=IF($S172=MesCiclo,InicioCiclo,$S172+MOD(2-WEEKDAY($S172),7))+6),1,IF(ISNUMBER($I172),$I172,0))))</f>
        <v/>
      </c>
      <c r="AA172" s="62">
        <f>IF($V172="","",IF($V172="Sub",IF(AND(ISNUMBER($G172),$G172&lt;=IF($S172=MesCiclo,InicioCiclo,$S172+MOD(2-WEEKDAY($S172),7))+13),N($X172),0),IF(AND(ISNUMBER($G172),$G172&lt;=IF($S172=MesCiclo,InicioCiclo,$S172+MOD(2-WEEKDAY($S172),7))+13),1,IF(ISNUMBER($J172),$J172,$Z172))))</f>
        <v/>
      </c>
      <c r="AB172" s="62">
        <f>IF($V172="","",IF($V172="Sub",IF(AND(ISNUMBER($G172),$G172&lt;=IF($S172=MesCiclo,InicioCiclo,$S172+MOD(2-WEEKDAY($S172),7))+20),N($X172),0),IF(AND(ISNUMBER($G172),$G172&lt;=IF($S172=MesCiclo,InicioCiclo,$S172+MOD(2-WEEKDAY($S172),7))+20),1,IF(ISNUMBER($K172),$K172,$AA172))))</f>
        <v/>
      </c>
      <c r="AC172" s="62">
        <f>IF($V172="","",IF($V172="Sub",IF(AND(ISNUMBER($G172),$G172&lt;=IF($S172=MesCiclo,InicioCiclo,$S172+MOD(2-WEEKDAY($S172),7))+27),N($X172),0),IF(AND(ISNUMBER($G172),$G172&lt;=IF($S172=MesCiclo,InicioCiclo,$S172+MOD(2-WEEKDAY($S172),7))+27),1,IF(ISNUMBER($L172),$L172,$AB172))))</f>
        <v/>
      </c>
      <c r="AD172" s="62">
        <f>IF($V172&lt;&gt;"Sub","",IF(AND(ISNUMBER($G172),$G172&lt;=IF($S172=MesCiclo,InicioCiclo,$S172+MOD(2-WEEKDAY($S172),7))+6),N($X172),0))</f>
        <v/>
      </c>
      <c r="AE172" s="62">
        <f>IF($V172&lt;&gt;"Sub","",IF(AND(ISNUMBER($G172),$G172&lt;=IF($S172=MesCiclo,InicioCiclo,$S172+MOD(2-WEEKDAY($S172),7))+13),N($X172),0))</f>
        <v/>
      </c>
      <c r="AF172" s="62">
        <f>IF($V172&lt;&gt;"Sub","",IF(AND(ISNUMBER($G172),$G172&lt;=IF($S172=MesCiclo,InicioCiclo,$S172+MOD(2-WEEKDAY($S172),7))+20),N($X172),0))</f>
        <v/>
      </c>
      <c r="AG172" s="62">
        <f>IF($V172&lt;&gt;"Sub","",IF(AND(ISNUMBER($G172),$G172&lt;=IF($S172=MesCiclo,InicioCiclo,$S172+MOD(2-WEEKDAY($S172),7))+27),N($X172),0))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IF(N($W173)=0,"",IF(AND($S173=MesCiclo,1&gt;SemanaActual),"",MIN(1,SUMIFS($AD$5:$AD$1000,$U$5:$U$1000,ROW(),$V$5:$V$1000,"Sub"))))</f>
        <v/>
      </c>
      <c r="J173" s="60">
        <f>IF(N($W173)=0,"",IF(AND($S173=MesCiclo,2&gt;SemanaActual),"",MIN(1,SUMIFS($AE$5:$AE$1000,$U$5:$U$1000,ROW(),$V$5:$V$1000,"Sub"))))</f>
        <v/>
      </c>
      <c r="K173" s="60">
        <f>IF(N($W173)=0,"",IF(AND($S173=MesCiclo,3&gt;SemanaActual),"",MIN(1,SUMIFS($AF$5:$AF$1000,$U$5:$U$1000,ROW(),$V$5:$V$1000,"Sub"))))</f>
        <v/>
      </c>
      <c r="L173" s="60">
        <f>IF(N($W173)=0,"",IF(AND($S173=MesCiclo,4&gt;SemanaActual),"",MIN(1,SUMIFS($AG$5:$AG$1000,$U$5:$U$1000,ROW(),$V$5:$V$1000,"Sub"))))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","")&amp;IF($AR173="","Sin fecha de inicio"&amp;" · ","")&amp;IF($AS173="","Sin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","")&amp;IF(AND($V173="Sub",COUNT($I173:$L173)+SUMPRODUCT((LEN($I173:$L173)&gt;0)*NOT(ISNUMBER($I173:$L173)))&gt;0),"Subactividad: no use las semanas; ponga su % en Peso y su fecha de cumplimiento"&amp;"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IF($V173="","",IF($V173="Sub",IF(ISNUMBER($G173),N($X173),0),IF(ISNUMBER($G173),1,IFERROR(LOOKUP(2,1/($I173:$L173&lt;&gt;""),$I173:$L173),0))))</f>
        <v/>
      </c>
      <c r="Z173" s="62">
        <f>IF($V173="","",IF($V173="Sub",IF(AND(ISNUMBER($G173),$G173&lt;=IF($S173=MesCiclo,InicioCiclo,$S173+MOD(2-WEEKDAY($S173),7))+6),N($X173),0),IF(AND(ISNUMBER($G173),$G173&lt;=IF($S173=MesCiclo,InicioCiclo,$S173+MOD(2-WEEKDAY($S173),7))+6),1,IF(ISNUMBER($I173),$I173,0))))</f>
        <v/>
      </c>
      <c r="AA173" s="62">
        <f>IF($V173="","",IF($V173="Sub",IF(AND(ISNUMBER($G173),$G173&lt;=IF($S173=MesCiclo,InicioCiclo,$S173+MOD(2-WEEKDAY($S173),7))+13),N($X173),0),IF(AND(ISNUMBER($G173),$G173&lt;=IF($S173=MesCiclo,InicioCiclo,$S173+MOD(2-WEEKDAY($S173),7))+13),1,IF(ISNUMBER($J173),$J173,$Z173))))</f>
        <v/>
      </c>
      <c r="AB173" s="62">
        <f>IF($V173="","",IF($V173="Sub",IF(AND(ISNUMBER($G173),$G173&lt;=IF($S173=MesCiclo,InicioCiclo,$S173+MOD(2-WEEKDAY($S173),7))+20),N($X173),0),IF(AND(ISNUMBER($G173),$G173&lt;=IF($S173=MesCiclo,InicioCiclo,$S173+MOD(2-WEEKDAY($S173),7))+20),1,IF(ISNUMBER($K173),$K173,$AA173))))</f>
        <v/>
      </c>
      <c r="AC173" s="62">
        <f>IF($V173="","",IF($V173="Sub",IF(AND(ISNUMBER($G173),$G173&lt;=IF($S173=MesCiclo,InicioCiclo,$S173+MOD(2-WEEKDAY($S173),7))+27),N($X173),0),IF(AND(ISNUMBER($G173),$G173&lt;=IF($S173=MesCiclo,InicioCiclo,$S173+MOD(2-WEEKDAY($S173),7))+27),1,IF(ISNUMBER($L173),$L173,$AB173))))</f>
        <v/>
      </c>
      <c r="AD173" s="62">
        <f>IF($V173&lt;&gt;"Sub","",IF(AND(ISNUMBER($G173),$G173&lt;=IF($S173=MesCiclo,InicioCiclo,$S173+MOD(2-WEEKDAY($S173),7))+6),N($X173),0))</f>
        <v/>
      </c>
      <c r="AE173" s="62">
        <f>IF($V173&lt;&gt;"Sub","",IF(AND(ISNUMBER($G173),$G173&lt;=IF($S173=MesCiclo,InicioCiclo,$S173+MOD(2-WEEKDAY($S173),7))+13),N($X173),0))</f>
        <v/>
      </c>
      <c r="AF173" s="62">
        <f>IF($V173&lt;&gt;"Sub","",IF(AND(ISNUMBER($G173),$G173&lt;=IF($S173=MesCiclo,InicioCiclo,$S173+MOD(2-WEEKDAY($S173),7))+20),N($X173),0))</f>
        <v/>
      </c>
      <c r="AG173" s="62">
        <f>IF($V173&lt;&gt;"Sub","",IF(AND(ISNUMBER($G173),$G173&lt;=IF($S173=MesCiclo,InicioCiclo,$S173+MOD(2-WEEKDAY($S173),7))+27),N($X173),0))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IF(N($W174)=0,"",IF(AND($S174=MesCiclo,1&gt;SemanaActual),"",MIN(1,SUMIFS($AD$5:$AD$1000,$U$5:$U$1000,ROW(),$V$5:$V$1000,"Sub"))))</f>
        <v/>
      </c>
      <c r="J174" s="60">
        <f>IF(N($W174)=0,"",IF(AND($S174=MesCiclo,2&gt;SemanaActual),"",MIN(1,SUMIFS($AE$5:$AE$1000,$U$5:$U$1000,ROW(),$V$5:$V$1000,"Sub"))))</f>
        <v/>
      </c>
      <c r="K174" s="60">
        <f>IF(N($W174)=0,"",IF(AND($S174=MesCiclo,3&gt;SemanaActual),"",MIN(1,SUMIFS($AF$5:$AF$1000,$U$5:$U$1000,ROW(),$V$5:$V$1000,"Sub"))))</f>
        <v/>
      </c>
      <c r="L174" s="60">
        <f>IF(N($W174)=0,"",IF(AND($S174=MesCiclo,4&gt;SemanaActual),"",MIN(1,SUMIFS($AG$5:$AG$1000,$U$5:$U$1000,ROW(),$V$5:$V$1000,"Sub"))))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","")&amp;IF($AR174="","Sin fecha de inicio"&amp;" · ","")&amp;IF($AS174="","Sin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","")&amp;IF(AND($V174="Sub",COUNT($I174:$L174)+SUMPRODUCT((LEN($I174:$L174)&gt;0)*NOT(ISNUMBER($I174:$L174)))&gt;0),"Subactividad: no use las semanas; ponga su % en Peso y su fecha de cumplimiento"&amp;"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IF($V174="","",IF($V174="Sub",IF(ISNUMBER($G174),N($X174),0),IF(ISNUMBER($G174),1,IFERROR(LOOKUP(2,1/($I174:$L174&lt;&gt;""),$I174:$L174),0))))</f>
        <v/>
      </c>
      <c r="Z174" s="62">
        <f>IF($V174="","",IF($V174="Sub",IF(AND(ISNUMBER($G174),$G174&lt;=IF($S174=MesCiclo,InicioCiclo,$S174+MOD(2-WEEKDAY($S174),7))+6),N($X174),0),IF(AND(ISNUMBER($G174),$G174&lt;=IF($S174=MesCiclo,InicioCiclo,$S174+MOD(2-WEEKDAY($S174),7))+6),1,IF(ISNUMBER($I174),$I174,0))))</f>
        <v/>
      </c>
      <c r="AA174" s="62">
        <f>IF($V174="","",IF($V174="Sub",IF(AND(ISNUMBER($G174),$G174&lt;=IF($S174=MesCiclo,InicioCiclo,$S174+MOD(2-WEEKDAY($S174),7))+13),N($X174),0),IF(AND(ISNUMBER($G174),$G174&lt;=IF($S174=MesCiclo,InicioCiclo,$S174+MOD(2-WEEKDAY($S174),7))+13),1,IF(ISNUMBER($J174),$J174,$Z174))))</f>
        <v/>
      </c>
      <c r="AB174" s="62">
        <f>IF($V174="","",IF($V174="Sub",IF(AND(ISNUMBER($G174),$G174&lt;=IF($S174=MesCiclo,InicioCiclo,$S174+MOD(2-WEEKDAY($S174),7))+20),N($X174),0),IF(AND(ISNUMBER($G174),$G174&lt;=IF($S174=MesCiclo,InicioCiclo,$S174+MOD(2-WEEKDAY($S174),7))+20),1,IF(ISNUMBER($K174),$K174,$AA174))))</f>
        <v/>
      </c>
      <c r="AC174" s="62">
        <f>IF($V174="","",IF($V174="Sub",IF(AND(ISNUMBER($G174),$G174&lt;=IF($S174=MesCiclo,InicioCiclo,$S174+MOD(2-WEEKDAY($S174),7))+27),N($X174),0),IF(AND(ISNUMBER($G174),$G174&lt;=IF($S174=MesCiclo,InicioCiclo,$S174+MOD(2-WEEKDAY($S174),7))+27),1,IF(ISNUMBER($L174),$L174,$AB174))))</f>
        <v/>
      </c>
      <c r="AD174" s="62">
        <f>IF($V174&lt;&gt;"Sub","",IF(AND(ISNUMBER($G174),$G174&lt;=IF($S174=MesCiclo,InicioCiclo,$S174+MOD(2-WEEKDAY($S174),7))+6),N($X174),0))</f>
        <v/>
      </c>
      <c r="AE174" s="62">
        <f>IF($V174&lt;&gt;"Sub","",IF(AND(ISNUMBER($G174),$G174&lt;=IF($S174=MesCiclo,InicioCiclo,$S174+MOD(2-WEEKDAY($S174),7))+13),N($X174),0))</f>
        <v/>
      </c>
      <c r="AF174" s="62">
        <f>IF($V174&lt;&gt;"Sub","",IF(AND(ISNUMBER($G174),$G174&lt;=IF($S174=MesCiclo,InicioCiclo,$S174+MOD(2-WEEKDAY($S174),7))+20),N($X174),0))</f>
        <v/>
      </c>
      <c r="AG174" s="62">
        <f>IF($V174&lt;&gt;"Sub","",IF(AND(ISNUMBER($G174),$G174&lt;=IF($S174=MesCiclo,InicioCiclo,$S174+MOD(2-WEEKDAY($S174),7))+27),N($X174),0))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IF(N($W175)=0,"",IF(AND($S175=MesCiclo,1&gt;SemanaActual),"",MIN(1,SUMIFS($AD$5:$AD$1000,$U$5:$U$1000,ROW(),$V$5:$V$1000,"Sub"))))</f>
        <v/>
      </c>
      <c r="J175" s="60">
        <f>IF(N($W175)=0,"",IF(AND($S175=MesCiclo,2&gt;SemanaActual),"",MIN(1,SUMIFS($AE$5:$AE$1000,$U$5:$U$1000,ROW(),$V$5:$V$1000,"Sub"))))</f>
        <v/>
      </c>
      <c r="K175" s="60">
        <f>IF(N($W175)=0,"",IF(AND($S175=MesCiclo,3&gt;SemanaActual),"",MIN(1,SUMIFS($AF$5:$AF$1000,$U$5:$U$1000,ROW(),$V$5:$V$1000,"Sub"))))</f>
        <v/>
      </c>
      <c r="L175" s="60">
        <f>IF(N($W175)=0,"",IF(AND($S175=MesCiclo,4&gt;SemanaActual),"",MIN(1,SUMIFS($AG$5:$AG$1000,$U$5:$U$1000,ROW(),$V$5:$V$1000,"Sub"))))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","")&amp;IF($AR175="","Sin fecha de inicio"&amp;" · ","")&amp;IF($AS175="","Sin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","")&amp;IF(AND($V175="Sub",COUNT($I175:$L175)+SUMPRODUCT((LEN($I175:$L175)&gt;0)*NOT(ISNUMBER($I175:$L175)))&gt;0),"Subactividad: no use las semanas; ponga su % en Peso y su fecha de cumplimiento"&amp;"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IF($V175="","",IF($V175="Sub",IF(ISNUMBER($G175),N($X175),0),IF(ISNUMBER($G175),1,IFERROR(LOOKUP(2,1/($I175:$L175&lt;&gt;""),$I175:$L175),0))))</f>
        <v/>
      </c>
      <c r="Z175" s="62">
        <f>IF($V175="","",IF($V175="Sub",IF(AND(ISNUMBER($G175),$G175&lt;=IF($S175=MesCiclo,InicioCiclo,$S175+MOD(2-WEEKDAY($S175),7))+6),N($X175),0),IF(AND(ISNUMBER($G175),$G175&lt;=IF($S175=MesCiclo,InicioCiclo,$S175+MOD(2-WEEKDAY($S175),7))+6),1,IF(ISNUMBER($I175),$I175,0))))</f>
        <v/>
      </c>
      <c r="AA175" s="62">
        <f>IF($V175="","",IF($V175="Sub",IF(AND(ISNUMBER($G175),$G175&lt;=IF($S175=MesCiclo,InicioCiclo,$S175+MOD(2-WEEKDAY($S175),7))+13),N($X175),0),IF(AND(ISNUMBER($G175),$G175&lt;=IF($S175=MesCiclo,InicioCiclo,$S175+MOD(2-WEEKDAY($S175),7))+13),1,IF(ISNUMBER($J175),$J175,$Z175))))</f>
        <v/>
      </c>
      <c r="AB175" s="62">
        <f>IF($V175="","",IF($V175="Sub",IF(AND(ISNUMBER($G175),$G175&lt;=IF($S175=MesCiclo,InicioCiclo,$S175+MOD(2-WEEKDAY($S175),7))+20),N($X175),0),IF(AND(ISNUMBER($G175),$G175&lt;=IF($S175=MesCiclo,InicioCiclo,$S175+MOD(2-WEEKDAY($S175),7))+20),1,IF(ISNUMBER($K175),$K175,$AA175))))</f>
        <v/>
      </c>
      <c r="AC175" s="62">
        <f>IF($V175="","",IF($V175="Sub",IF(AND(ISNUMBER($G175),$G175&lt;=IF($S175=MesCiclo,InicioCiclo,$S175+MOD(2-WEEKDAY($S175),7))+27),N($X175),0),IF(AND(ISNUMBER($G175),$G175&lt;=IF($S175=MesCiclo,InicioCiclo,$S175+MOD(2-WEEKDAY($S175),7))+27),1,IF(ISNUMBER($L175),$L175,$AB175))))</f>
        <v/>
      </c>
      <c r="AD175" s="62">
        <f>IF($V175&lt;&gt;"Sub","",IF(AND(ISNUMBER($G175),$G175&lt;=IF($S175=MesCiclo,InicioCiclo,$S175+MOD(2-WEEKDAY($S175),7))+6),N($X175),0))</f>
        <v/>
      </c>
      <c r="AE175" s="62">
        <f>IF($V175&lt;&gt;"Sub","",IF(AND(ISNUMBER($G175),$G175&lt;=IF($S175=MesCiclo,InicioCiclo,$S175+MOD(2-WEEKDAY($S175),7))+13),N($X175),0))</f>
        <v/>
      </c>
      <c r="AF175" s="62">
        <f>IF($V175&lt;&gt;"Sub","",IF(AND(ISNUMBER($G175),$G175&lt;=IF($S175=MesCiclo,InicioCiclo,$S175+MOD(2-WEEKDAY($S175),7))+20),N($X175),0))</f>
        <v/>
      </c>
      <c r="AG175" s="62">
        <f>IF($V175&lt;&gt;"Sub","",IF(AND(ISNUMBER($G175),$G175&lt;=IF($S175=MesCiclo,InicioCiclo,$S175+MOD(2-WEEKDAY($S175),7))+27),N($X175),0))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IF(N($W176)=0,"",IF(AND($S176=MesCiclo,1&gt;SemanaActual),"",MIN(1,SUMIFS($AD$5:$AD$1000,$U$5:$U$1000,ROW(),$V$5:$V$1000,"Sub"))))</f>
        <v/>
      </c>
      <c r="J176" s="60">
        <f>IF(N($W176)=0,"",IF(AND($S176=MesCiclo,2&gt;SemanaActual),"",MIN(1,SUMIFS($AE$5:$AE$1000,$U$5:$U$1000,ROW(),$V$5:$V$1000,"Sub"))))</f>
        <v/>
      </c>
      <c r="K176" s="60">
        <f>IF(N($W176)=0,"",IF(AND($S176=MesCiclo,3&gt;SemanaActual),"",MIN(1,SUMIFS($AF$5:$AF$1000,$U$5:$U$1000,ROW(),$V$5:$V$1000,"Sub"))))</f>
        <v/>
      </c>
      <c r="L176" s="60">
        <f>IF(N($W176)=0,"",IF(AND($S176=MesCiclo,4&gt;SemanaActual),"",MIN(1,SUMIFS($AG$5:$AG$1000,$U$5:$U$1000,ROW(),$V$5:$V$1000,"Sub"))))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","")&amp;IF($AR176="","Sin fecha de inicio"&amp;" · ","")&amp;IF($AS176="","Sin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","")&amp;IF(AND($V176="Sub",COUNT($I176:$L176)+SUMPRODUCT((LEN($I176:$L176)&gt;0)*NOT(ISNUMBER($I176:$L176)))&gt;0),"Subactividad: no use las semanas; ponga su % en Peso y su fecha de cumplimiento"&amp;"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IF($V176="","",IF($V176="Sub",IF(ISNUMBER($G176),N($X176),0),IF(ISNUMBER($G176),1,IFERROR(LOOKUP(2,1/($I176:$L176&lt;&gt;""),$I176:$L176),0))))</f>
        <v/>
      </c>
      <c r="Z176" s="62">
        <f>IF($V176="","",IF($V176="Sub",IF(AND(ISNUMBER($G176),$G176&lt;=IF($S176=MesCiclo,InicioCiclo,$S176+MOD(2-WEEKDAY($S176),7))+6),N($X176),0),IF(AND(ISNUMBER($G176),$G176&lt;=IF($S176=MesCiclo,InicioCiclo,$S176+MOD(2-WEEKDAY($S176),7))+6),1,IF(ISNUMBER($I176),$I176,0))))</f>
        <v/>
      </c>
      <c r="AA176" s="62">
        <f>IF($V176="","",IF($V176="Sub",IF(AND(ISNUMBER($G176),$G176&lt;=IF($S176=MesCiclo,InicioCiclo,$S176+MOD(2-WEEKDAY($S176),7))+13),N($X176),0),IF(AND(ISNUMBER($G176),$G176&lt;=IF($S176=MesCiclo,InicioCiclo,$S176+MOD(2-WEEKDAY($S176),7))+13),1,IF(ISNUMBER($J176),$J176,$Z176))))</f>
        <v/>
      </c>
      <c r="AB176" s="62">
        <f>IF($V176="","",IF($V176="Sub",IF(AND(ISNUMBER($G176),$G176&lt;=IF($S176=MesCiclo,InicioCiclo,$S176+MOD(2-WEEKDAY($S176),7))+20),N($X176),0),IF(AND(ISNUMBER($G176),$G176&lt;=IF($S176=MesCiclo,InicioCiclo,$S176+MOD(2-WEEKDAY($S176),7))+20),1,IF(ISNUMBER($K176),$K176,$AA176))))</f>
        <v/>
      </c>
      <c r="AC176" s="62">
        <f>IF($V176="","",IF($V176="Sub",IF(AND(ISNUMBER($G176),$G176&lt;=IF($S176=MesCiclo,InicioCiclo,$S176+MOD(2-WEEKDAY($S176),7))+27),N($X176),0),IF(AND(ISNUMBER($G176),$G176&lt;=IF($S176=MesCiclo,InicioCiclo,$S176+MOD(2-WEEKDAY($S176),7))+27),1,IF(ISNUMBER($L176),$L176,$AB176))))</f>
        <v/>
      </c>
      <c r="AD176" s="62">
        <f>IF($V176&lt;&gt;"Sub","",IF(AND(ISNUMBER($G176),$G176&lt;=IF($S176=MesCiclo,InicioCiclo,$S176+MOD(2-WEEKDAY($S176),7))+6),N($X176),0))</f>
        <v/>
      </c>
      <c r="AE176" s="62">
        <f>IF($V176&lt;&gt;"Sub","",IF(AND(ISNUMBER($G176),$G176&lt;=IF($S176=MesCiclo,InicioCiclo,$S176+MOD(2-WEEKDAY($S176),7))+13),N($X176),0))</f>
        <v/>
      </c>
      <c r="AF176" s="62">
        <f>IF($V176&lt;&gt;"Sub","",IF(AND(ISNUMBER($G176),$G176&lt;=IF($S176=MesCiclo,InicioCiclo,$S176+MOD(2-WEEKDAY($S176),7))+20),N($X176),0))</f>
        <v/>
      </c>
      <c r="AG176" s="62">
        <f>IF($V176&lt;&gt;"Sub","",IF(AND(ISNUMBER($G176),$G176&lt;=IF($S176=MesCiclo,InicioCiclo,$S176+MOD(2-WEEKDAY($S176),7))+27),N($X176),0))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IF(N($W177)=0,"",IF(AND($S177=MesCiclo,1&gt;SemanaActual),"",MIN(1,SUMIFS($AD$5:$AD$1000,$U$5:$U$1000,ROW(),$V$5:$V$1000,"Sub"))))</f>
        <v/>
      </c>
      <c r="J177" s="60">
        <f>IF(N($W177)=0,"",IF(AND($S177=MesCiclo,2&gt;SemanaActual),"",MIN(1,SUMIFS($AE$5:$AE$1000,$U$5:$U$1000,ROW(),$V$5:$V$1000,"Sub"))))</f>
        <v/>
      </c>
      <c r="K177" s="60">
        <f>IF(N($W177)=0,"",IF(AND($S177=MesCiclo,3&gt;SemanaActual),"",MIN(1,SUMIFS($AF$5:$AF$1000,$U$5:$U$1000,ROW(),$V$5:$V$1000,"Sub"))))</f>
        <v/>
      </c>
      <c r="L177" s="60">
        <f>IF(N($W177)=0,"",IF(AND($S177=MesCiclo,4&gt;SemanaActual),"",MIN(1,SUMIFS($AG$5:$AG$1000,$U$5:$U$1000,ROW(),$V$5:$V$1000,"Sub"))))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","")&amp;IF($AR177="","Sin fecha de inicio"&amp;" · ","")&amp;IF($AS177="","Sin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","")&amp;IF(AND($V177="Sub",COUNT($I177:$L177)+SUMPRODUCT((LEN($I177:$L177)&gt;0)*NOT(ISNUMBER($I177:$L177)))&gt;0),"Subactividad: no use las semanas; ponga su % en Peso y su fecha de cumplimiento"&amp;"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IF($V177="","",IF($V177="Sub",IF(ISNUMBER($G177),N($X177),0),IF(ISNUMBER($G177),1,IFERROR(LOOKUP(2,1/($I177:$L177&lt;&gt;""),$I177:$L177),0))))</f>
        <v/>
      </c>
      <c r="Z177" s="62">
        <f>IF($V177="","",IF($V177="Sub",IF(AND(ISNUMBER($G177),$G177&lt;=IF($S177=MesCiclo,InicioCiclo,$S177+MOD(2-WEEKDAY($S177),7))+6),N($X177),0),IF(AND(ISNUMBER($G177),$G177&lt;=IF($S177=MesCiclo,InicioCiclo,$S177+MOD(2-WEEKDAY($S177),7))+6),1,IF(ISNUMBER($I177),$I177,0))))</f>
        <v/>
      </c>
      <c r="AA177" s="62">
        <f>IF($V177="","",IF($V177="Sub",IF(AND(ISNUMBER($G177),$G177&lt;=IF($S177=MesCiclo,InicioCiclo,$S177+MOD(2-WEEKDAY($S177),7))+13),N($X177),0),IF(AND(ISNUMBER($G177),$G177&lt;=IF($S177=MesCiclo,InicioCiclo,$S177+MOD(2-WEEKDAY($S177),7))+13),1,IF(ISNUMBER($J177),$J177,$Z177))))</f>
        <v/>
      </c>
      <c r="AB177" s="62">
        <f>IF($V177="","",IF($V177="Sub",IF(AND(ISNUMBER($G177),$G177&lt;=IF($S177=MesCiclo,InicioCiclo,$S177+MOD(2-WEEKDAY($S177),7))+20),N($X177),0),IF(AND(ISNUMBER($G177),$G177&lt;=IF($S177=MesCiclo,InicioCiclo,$S177+MOD(2-WEEKDAY($S177),7))+20),1,IF(ISNUMBER($K177),$K177,$AA177))))</f>
        <v/>
      </c>
      <c r="AC177" s="62">
        <f>IF($V177="","",IF($V177="Sub",IF(AND(ISNUMBER($G177),$G177&lt;=IF($S177=MesCiclo,InicioCiclo,$S177+MOD(2-WEEKDAY($S177),7))+27),N($X177),0),IF(AND(ISNUMBER($G177),$G177&lt;=IF($S177=MesCiclo,InicioCiclo,$S177+MOD(2-WEEKDAY($S177),7))+27),1,IF(ISNUMBER($L177),$L177,$AB177))))</f>
        <v/>
      </c>
      <c r="AD177" s="62">
        <f>IF($V177&lt;&gt;"Sub","",IF(AND(ISNUMBER($G177),$G177&lt;=IF($S177=MesCiclo,InicioCiclo,$S177+MOD(2-WEEKDAY($S177),7))+6),N($X177),0))</f>
        <v/>
      </c>
      <c r="AE177" s="62">
        <f>IF($V177&lt;&gt;"Sub","",IF(AND(ISNUMBER($G177),$G177&lt;=IF($S177=MesCiclo,InicioCiclo,$S177+MOD(2-WEEKDAY($S177),7))+13),N($X177),0))</f>
        <v/>
      </c>
      <c r="AF177" s="62">
        <f>IF($V177&lt;&gt;"Sub","",IF(AND(ISNUMBER($G177),$G177&lt;=IF($S177=MesCiclo,InicioCiclo,$S177+MOD(2-WEEKDAY($S177),7))+20),N($X177),0))</f>
        <v/>
      </c>
      <c r="AG177" s="62">
        <f>IF($V177&lt;&gt;"Sub","",IF(AND(ISNUMBER($G177),$G177&lt;=IF($S177=MesCiclo,InicioCiclo,$S177+MOD(2-WEEKDAY($S177),7))+27),N($X177),0))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IF(N($W178)=0,"",IF(AND($S178=MesCiclo,1&gt;SemanaActual),"",MIN(1,SUMIFS($AD$5:$AD$1000,$U$5:$U$1000,ROW(),$V$5:$V$1000,"Sub"))))</f>
        <v/>
      </c>
      <c r="J178" s="60">
        <f>IF(N($W178)=0,"",IF(AND($S178=MesCiclo,2&gt;SemanaActual),"",MIN(1,SUMIFS($AE$5:$AE$1000,$U$5:$U$1000,ROW(),$V$5:$V$1000,"Sub"))))</f>
        <v/>
      </c>
      <c r="K178" s="60">
        <f>IF(N($W178)=0,"",IF(AND($S178=MesCiclo,3&gt;SemanaActual),"",MIN(1,SUMIFS($AF$5:$AF$1000,$U$5:$U$1000,ROW(),$V$5:$V$1000,"Sub"))))</f>
        <v/>
      </c>
      <c r="L178" s="60">
        <f>IF(N($W178)=0,"",IF(AND($S178=MesCiclo,4&gt;SemanaActual),"",MIN(1,SUMIFS($AG$5:$AG$1000,$U$5:$U$1000,ROW(),$V$5:$V$1000,"Sub"))))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","")&amp;IF($AR178="","Sin fecha de inicio"&amp;" · ","")&amp;IF($AS178="","Sin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","")&amp;IF(AND($V178="Sub",COUNT($I178:$L178)+SUMPRODUCT((LEN($I178:$L178)&gt;0)*NOT(ISNUMBER($I178:$L178)))&gt;0),"Subactividad: no use las semanas; ponga su % en Peso y su fecha de cumplimiento"&amp;"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IF($V178="","",IF($V178="Sub",IF(ISNUMBER($G178),N($X178),0),IF(ISNUMBER($G178),1,IFERROR(LOOKUP(2,1/($I178:$L178&lt;&gt;""),$I178:$L178),0))))</f>
        <v/>
      </c>
      <c r="Z178" s="62">
        <f>IF($V178="","",IF($V178="Sub",IF(AND(ISNUMBER($G178),$G178&lt;=IF($S178=MesCiclo,InicioCiclo,$S178+MOD(2-WEEKDAY($S178),7))+6),N($X178),0),IF(AND(ISNUMBER($G178),$G178&lt;=IF($S178=MesCiclo,InicioCiclo,$S178+MOD(2-WEEKDAY($S178),7))+6),1,IF(ISNUMBER($I178),$I178,0))))</f>
        <v/>
      </c>
      <c r="AA178" s="62">
        <f>IF($V178="","",IF($V178="Sub",IF(AND(ISNUMBER($G178),$G178&lt;=IF($S178=MesCiclo,InicioCiclo,$S178+MOD(2-WEEKDAY($S178),7))+13),N($X178),0),IF(AND(ISNUMBER($G178),$G178&lt;=IF($S178=MesCiclo,InicioCiclo,$S178+MOD(2-WEEKDAY($S178),7))+13),1,IF(ISNUMBER($J178),$J178,$Z178))))</f>
        <v/>
      </c>
      <c r="AB178" s="62">
        <f>IF($V178="","",IF($V178="Sub",IF(AND(ISNUMBER($G178),$G178&lt;=IF($S178=MesCiclo,InicioCiclo,$S178+MOD(2-WEEKDAY($S178),7))+20),N($X178),0),IF(AND(ISNUMBER($G178),$G178&lt;=IF($S178=MesCiclo,InicioCiclo,$S178+MOD(2-WEEKDAY($S178),7))+20),1,IF(ISNUMBER($K178),$K178,$AA178))))</f>
        <v/>
      </c>
      <c r="AC178" s="62">
        <f>IF($V178="","",IF($V178="Sub",IF(AND(ISNUMBER($G178),$G178&lt;=IF($S178=MesCiclo,InicioCiclo,$S178+MOD(2-WEEKDAY($S178),7))+27),N($X178),0),IF(AND(ISNUMBER($G178),$G178&lt;=IF($S178=MesCiclo,InicioCiclo,$S178+MOD(2-WEEKDAY($S178),7))+27),1,IF(ISNUMBER($L178),$L178,$AB178))))</f>
        <v/>
      </c>
      <c r="AD178" s="62">
        <f>IF($V178&lt;&gt;"Sub","",IF(AND(ISNUMBER($G178),$G178&lt;=IF($S178=MesCiclo,InicioCiclo,$S178+MOD(2-WEEKDAY($S178),7))+6),N($X178),0))</f>
        <v/>
      </c>
      <c r="AE178" s="62">
        <f>IF($V178&lt;&gt;"Sub","",IF(AND(ISNUMBER($G178),$G178&lt;=IF($S178=MesCiclo,InicioCiclo,$S178+MOD(2-WEEKDAY($S178),7))+13),N($X178),0))</f>
        <v/>
      </c>
      <c r="AF178" s="62">
        <f>IF($V178&lt;&gt;"Sub","",IF(AND(ISNUMBER($G178),$G178&lt;=IF($S178=MesCiclo,InicioCiclo,$S178+MOD(2-WEEKDAY($S178),7))+20),N($X178),0))</f>
        <v/>
      </c>
      <c r="AG178" s="62">
        <f>IF($V178&lt;&gt;"Sub","",IF(AND(ISNUMBER($G178),$G178&lt;=IF($S178=MesCiclo,InicioCiclo,$S178+MOD(2-WEEKDAY($S178),7))+27),N($X178),0))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IF(N($W179)=0,"",IF(AND($S179=MesCiclo,1&gt;SemanaActual),"",MIN(1,SUMIFS($AD$5:$AD$1000,$U$5:$U$1000,ROW(),$V$5:$V$1000,"Sub"))))</f>
        <v/>
      </c>
      <c r="J179" s="60">
        <f>IF(N($W179)=0,"",IF(AND($S179=MesCiclo,2&gt;SemanaActual),"",MIN(1,SUMIFS($AE$5:$AE$1000,$U$5:$U$1000,ROW(),$V$5:$V$1000,"Sub"))))</f>
        <v/>
      </c>
      <c r="K179" s="60">
        <f>IF(N($W179)=0,"",IF(AND($S179=MesCiclo,3&gt;SemanaActual),"",MIN(1,SUMIFS($AF$5:$AF$1000,$U$5:$U$1000,ROW(),$V$5:$V$1000,"Sub"))))</f>
        <v/>
      </c>
      <c r="L179" s="60">
        <f>IF(N($W179)=0,"",IF(AND($S179=MesCiclo,4&gt;SemanaActual),"",MIN(1,SUMIFS($AG$5:$AG$1000,$U$5:$U$1000,ROW(),$V$5:$V$1000,"Sub"))))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","")&amp;IF($AR179="","Sin fecha de inicio"&amp;" · ","")&amp;IF($AS179="","Sin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","")&amp;IF(AND($V179="Sub",COUNT($I179:$L179)+SUMPRODUCT((LEN($I179:$L179)&gt;0)*NOT(ISNUMBER($I179:$L179)))&gt;0),"Subactividad: no use las semanas; ponga su % en Peso y su fecha de cumplimiento"&amp;"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IF($V179="","",IF($V179="Sub",IF(ISNUMBER($G179),N($X179),0),IF(ISNUMBER($G179),1,IFERROR(LOOKUP(2,1/($I179:$L179&lt;&gt;""),$I179:$L179),0))))</f>
        <v/>
      </c>
      <c r="Z179" s="62">
        <f>IF($V179="","",IF($V179="Sub",IF(AND(ISNUMBER($G179),$G179&lt;=IF($S179=MesCiclo,InicioCiclo,$S179+MOD(2-WEEKDAY($S179),7))+6),N($X179),0),IF(AND(ISNUMBER($G179),$G179&lt;=IF($S179=MesCiclo,InicioCiclo,$S179+MOD(2-WEEKDAY($S179),7))+6),1,IF(ISNUMBER($I179),$I179,0))))</f>
        <v/>
      </c>
      <c r="AA179" s="62">
        <f>IF($V179="","",IF($V179="Sub",IF(AND(ISNUMBER($G179),$G179&lt;=IF($S179=MesCiclo,InicioCiclo,$S179+MOD(2-WEEKDAY($S179),7))+13),N($X179),0),IF(AND(ISNUMBER($G179),$G179&lt;=IF($S179=MesCiclo,InicioCiclo,$S179+MOD(2-WEEKDAY($S179),7))+13),1,IF(ISNUMBER($J179),$J179,$Z179))))</f>
        <v/>
      </c>
      <c r="AB179" s="62">
        <f>IF($V179="","",IF($V179="Sub",IF(AND(ISNUMBER($G179),$G179&lt;=IF($S179=MesCiclo,InicioCiclo,$S179+MOD(2-WEEKDAY($S179),7))+20),N($X179),0),IF(AND(ISNUMBER($G179),$G179&lt;=IF($S179=MesCiclo,InicioCiclo,$S179+MOD(2-WEEKDAY($S179),7))+20),1,IF(ISNUMBER($K179),$K179,$AA179))))</f>
        <v/>
      </c>
      <c r="AC179" s="62">
        <f>IF($V179="","",IF($V179="Sub",IF(AND(ISNUMBER($G179),$G179&lt;=IF($S179=MesCiclo,InicioCiclo,$S179+MOD(2-WEEKDAY($S179),7))+27),N($X179),0),IF(AND(ISNUMBER($G179),$G179&lt;=IF($S179=MesCiclo,InicioCiclo,$S179+MOD(2-WEEKDAY($S179),7))+27),1,IF(ISNUMBER($L179),$L179,$AB179))))</f>
        <v/>
      </c>
      <c r="AD179" s="62">
        <f>IF($V179&lt;&gt;"Sub","",IF(AND(ISNUMBER($G179),$G179&lt;=IF($S179=MesCiclo,InicioCiclo,$S179+MOD(2-WEEKDAY($S179),7))+6),N($X179),0))</f>
        <v/>
      </c>
      <c r="AE179" s="62">
        <f>IF($V179&lt;&gt;"Sub","",IF(AND(ISNUMBER($G179),$G179&lt;=IF($S179=MesCiclo,InicioCiclo,$S179+MOD(2-WEEKDAY($S179),7))+13),N($X179),0))</f>
        <v/>
      </c>
      <c r="AF179" s="62">
        <f>IF($V179&lt;&gt;"Sub","",IF(AND(ISNUMBER($G179),$G179&lt;=IF($S179=MesCiclo,InicioCiclo,$S179+MOD(2-WEEKDAY($S179),7))+20),N($X179),0))</f>
        <v/>
      </c>
      <c r="AG179" s="62">
        <f>IF($V179&lt;&gt;"Sub","",IF(AND(ISNUMBER($G179),$G179&lt;=IF($S179=MesCiclo,InicioCiclo,$S179+MOD(2-WEEKDAY($S179),7))+27),N($X179),0))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IF(N($W180)=0,"",IF(AND($S180=MesCiclo,1&gt;SemanaActual),"",MIN(1,SUMIFS($AD$5:$AD$1000,$U$5:$U$1000,ROW(),$V$5:$V$1000,"Sub"))))</f>
        <v/>
      </c>
      <c r="J180" s="60">
        <f>IF(N($W180)=0,"",IF(AND($S180=MesCiclo,2&gt;SemanaActual),"",MIN(1,SUMIFS($AE$5:$AE$1000,$U$5:$U$1000,ROW(),$V$5:$V$1000,"Sub"))))</f>
        <v/>
      </c>
      <c r="K180" s="60">
        <f>IF(N($W180)=0,"",IF(AND($S180=MesCiclo,3&gt;SemanaActual),"",MIN(1,SUMIFS($AF$5:$AF$1000,$U$5:$U$1000,ROW(),$V$5:$V$1000,"Sub"))))</f>
        <v/>
      </c>
      <c r="L180" s="60">
        <f>IF(N($W180)=0,"",IF(AND($S180=MesCiclo,4&gt;SemanaActual),"",MIN(1,SUMIFS($AG$5:$AG$1000,$U$5:$U$1000,ROW(),$V$5:$V$1000,"Sub"))))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","")&amp;IF($AR180="","Sin fecha de inicio"&amp;" · ","")&amp;IF($AS180="","Sin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","")&amp;IF(AND($V180="Sub",COUNT($I180:$L180)+SUMPRODUCT((LEN($I180:$L180)&gt;0)*NOT(ISNUMBER($I180:$L180)))&gt;0),"Subactividad: no use las semanas; ponga su % en Peso y su fecha de cumplimiento"&amp;"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IF($V180="","",IF($V180="Sub",IF(ISNUMBER($G180),N($X180),0),IF(ISNUMBER($G180),1,IFERROR(LOOKUP(2,1/($I180:$L180&lt;&gt;""),$I180:$L180),0))))</f>
        <v/>
      </c>
      <c r="Z180" s="62">
        <f>IF($V180="","",IF($V180="Sub",IF(AND(ISNUMBER($G180),$G180&lt;=IF($S180=MesCiclo,InicioCiclo,$S180+MOD(2-WEEKDAY($S180),7))+6),N($X180),0),IF(AND(ISNUMBER($G180),$G180&lt;=IF($S180=MesCiclo,InicioCiclo,$S180+MOD(2-WEEKDAY($S180),7))+6),1,IF(ISNUMBER($I180),$I180,0))))</f>
        <v/>
      </c>
      <c r="AA180" s="62">
        <f>IF($V180="","",IF($V180="Sub",IF(AND(ISNUMBER($G180),$G180&lt;=IF($S180=MesCiclo,InicioCiclo,$S180+MOD(2-WEEKDAY($S180),7))+13),N($X180),0),IF(AND(ISNUMBER($G180),$G180&lt;=IF($S180=MesCiclo,InicioCiclo,$S180+MOD(2-WEEKDAY($S180),7))+13),1,IF(ISNUMBER($J180),$J180,$Z180))))</f>
        <v/>
      </c>
      <c r="AB180" s="62">
        <f>IF($V180="","",IF($V180="Sub",IF(AND(ISNUMBER($G180),$G180&lt;=IF($S180=MesCiclo,InicioCiclo,$S180+MOD(2-WEEKDAY($S180),7))+20),N($X180),0),IF(AND(ISNUMBER($G180),$G180&lt;=IF($S180=MesCiclo,InicioCiclo,$S180+MOD(2-WEEKDAY($S180),7))+20),1,IF(ISNUMBER($K180),$K180,$AA180))))</f>
        <v/>
      </c>
      <c r="AC180" s="62">
        <f>IF($V180="","",IF($V180="Sub",IF(AND(ISNUMBER($G180),$G180&lt;=IF($S180=MesCiclo,InicioCiclo,$S180+MOD(2-WEEKDAY($S180),7))+27),N($X180),0),IF(AND(ISNUMBER($G180),$G180&lt;=IF($S180=MesCiclo,InicioCiclo,$S180+MOD(2-WEEKDAY($S180),7))+27),1,IF(ISNUMBER($L180),$L180,$AB180))))</f>
        <v/>
      </c>
      <c r="AD180" s="62">
        <f>IF($V180&lt;&gt;"Sub","",IF(AND(ISNUMBER($G180),$G180&lt;=IF($S180=MesCiclo,InicioCiclo,$S180+MOD(2-WEEKDAY($S180),7))+6),N($X180),0))</f>
        <v/>
      </c>
      <c r="AE180" s="62">
        <f>IF($V180&lt;&gt;"Sub","",IF(AND(ISNUMBER($G180),$G180&lt;=IF($S180=MesCiclo,InicioCiclo,$S180+MOD(2-WEEKDAY($S180),7))+13),N($X180),0))</f>
        <v/>
      </c>
      <c r="AF180" s="62">
        <f>IF($V180&lt;&gt;"Sub","",IF(AND(ISNUMBER($G180),$G180&lt;=IF($S180=MesCiclo,InicioCiclo,$S180+MOD(2-WEEKDAY($S180),7))+20),N($X180),0))</f>
        <v/>
      </c>
      <c r="AG180" s="62">
        <f>IF($V180&lt;&gt;"Sub","",IF(AND(ISNUMBER($G180),$G180&lt;=IF($S180=MesCiclo,InicioCiclo,$S180+MOD(2-WEEKDAY($S180),7))+27),N($X180),0))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IF(N($W181)=0,"",IF(AND($S181=MesCiclo,1&gt;SemanaActual),"",MIN(1,SUMIFS($AD$5:$AD$1000,$U$5:$U$1000,ROW(),$V$5:$V$1000,"Sub"))))</f>
        <v/>
      </c>
      <c r="J181" s="60">
        <f>IF(N($W181)=0,"",IF(AND($S181=MesCiclo,2&gt;SemanaActual),"",MIN(1,SUMIFS($AE$5:$AE$1000,$U$5:$U$1000,ROW(),$V$5:$V$1000,"Sub"))))</f>
        <v/>
      </c>
      <c r="K181" s="60">
        <f>IF(N($W181)=0,"",IF(AND($S181=MesCiclo,3&gt;SemanaActual),"",MIN(1,SUMIFS($AF$5:$AF$1000,$U$5:$U$1000,ROW(),$V$5:$V$1000,"Sub"))))</f>
        <v/>
      </c>
      <c r="L181" s="60">
        <f>IF(N($W181)=0,"",IF(AND($S181=MesCiclo,4&gt;SemanaActual),"",MIN(1,SUMIFS($AG$5:$AG$1000,$U$5:$U$1000,ROW(),$V$5:$V$1000,"Sub"))))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","")&amp;IF($AR181="","Sin fecha de inicio"&amp;" · ","")&amp;IF($AS181="","Sin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","")&amp;IF(AND($V181="Sub",COUNT($I181:$L181)+SUMPRODUCT((LEN($I181:$L181)&gt;0)*NOT(ISNUMBER($I181:$L181)))&gt;0),"Subactividad: no use las semanas; ponga su % en Peso y su fecha de cumplimiento"&amp;"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IF($V181="","",IF($V181="Sub",IF(ISNUMBER($G181),N($X181),0),IF(ISNUMBER($G181),1,IFERROR(LOOKUP(2,1/($I181:$L181&lt;&gt;""),$I181:$L181),0))))</f>
        <v/>
      </c>
      <c r="Z181" s="62">
        <f>IF($V181="","",IF($V181="Sub",IF(AND(ISNUMBER($G181),$G181&lt;=IF($S181=MesCiclo,InicioCiclo,$S181+MOD(2-WEEKDAY($S181),7))+6),N($X181),0),IF(AND(ISNUMBER($G181),$G181&lt;=IF($S181=MesCiclo,InicioCiclo,$S181+MOD(2-WEEKDAY($S181),7))+6),1,IF(ISNUMBER($I181),$I181,0))))</f>
        <v/>
      </c>
      <c r="AA181" s="62">
        <f>IF($V181="","",IF($V181="Sub",IF(AND(ISNUMBER($G181),$G181&lt;=IF($S181=MesCiclo,InicioCiclo,$S181+MOD(2-WEEKDAY($S181),7))+13),N($X181),0),IF(AND(ISNUMBER($G181),$G181&lt;=IF($S181=MesCiclo,InicioCiclo,$S181+MOD(2-WEEKDAY($S181),7))+13),1,IF(ISNUMBER($J181),$J181,$Z181))))</f>
        <v/>
      </c>
      <c r="AB181" s="62">
        <f>IF($V181="","",IF($V181="Sub",IF(AND(ISNUMBER($G181),$G181&lt;=IF($S181=MesCiclo,InicioCiclo,$S181+MOD(2-WEEKDAY($S181),7))+20),N($X181),0),IF(AND(ISNUMBER($G181),$G181&lt;=IF($S181=MesCiclo,InicioCiclo,$S181+MOD(2-WEEKDAY($S181),7))+20),1,IF(ISNUMBER($K181),$K181,$AA181))))</f>
        <v/>
      </c>
      <c r="AC181" s="62">
        <f>IF($V181="","",IF($V181="Sub",IF(AND(ISNUMBER($G181),$G181&lt;=IF($S181=MesCiclo,InicioCiclo,$S181+MOD(2-WEEKDAY($S181),7))+27),N($X181),0),IF(AND(ISNUMBER($G181),$G181&lt;=IF($S181=MesCiclo,InicioCiclo,$S181+MOD(2-WEEKDAY($S181),7))+27),1,IF(ISNUMBER($L181),$L181,$AB181))))</f>
        <v/>
      </c>
      <c r="AD181" s="62">
        <f>IF($V181&lt;&gt;"Sub","",IF(AND(ISNUMBER($G181),$G181&lt;=IF($S181=MesCiclo,InicioCiclo,$S181+MOD(2-WEEKDAY($S181),7))+6),N($X181),0))</f>
        <v/>
      </c>
      <c r="AE181" s="62">
        <f>IF($V181&lt;&gt;"Sub","",IF(AND(ISNUMBER($G181),$G181&lt;=IF($S181=MesCiclo,InicioCiclo,$S181+MOD(2-WEEKDAY($S181),7))+13),N($X181),0))</f>
        <v/>
      </c>
      <c r="AF181" s="62">
        <f>IF($V181&lt;&gt;"Sub","",IF(AND(ISNUMBER($G181),$G181&lt;=IF($S181=MesCiclo,InicioCiclo,$S181+MOD(2-WEEKDAY($S181),7))+20),N($X181),0))</f>
        <v/>
      </c>
      <c r="AG181" s="62">
        <f>IF($V181&lt;&gt;"Sub","",IF(AND(ISNUMBER($G181),$G181&lt;=IF($S181=MesCiclo,InicioCiclo,$S181+MOD(2-WEEKDAY($S181),7))+27),N($X181),0))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IF(N($W182)=0,"",IF(AND($S182=MesCiclo,1&gt;SemanaActual),"",MIN(1,SUMIFS($AD$5:$AD$1000,$U$5:$U$1000,ROW(),$V$5:$V$1000,"Sub"))))</f>
        <v/>
      </c>
      <c r="J182" s="60">
        <f>IF(N($W182)=0,"",IF(AND($S182=MesCiclo,2&gt;SemanaActual),"",MIN(1,SUMIFS($AE$5:$AE$1000,$U$5:$U$1000,ROW(),$V$5:$V$1000,"Sub"))))</f>
        <v/>
      </c>
      <c r="K182" s="60">
        <f>IF(N($W182)=0,"",IF(AND($S182=MesCiclo,3&gt;SemanaActual),"",MIN(1,SUMIFS($AF$5:$AF$1000,$U$5:$U$1000,ROW(),$V$5:$V$1000,"Sub"))))</f>
        <v/>
      </c>
      <c r="L182" s="60">
        <f>IF(N($W182)=0,"",IF(AND($S182=MesCiclo,4&gt;SemanaActual),"",MIN(1,SUMIFS($AG$5:$AG$1000,$U$5:$U$1000,ROW(),$V$5:$V$1000,"Sub"))))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","")&amp;IF($AR182="","Sin fecha de inicio"&amp;" · ","")&amp;IF($AS182="","Sin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","")&amp;IF(AND($V182="Sub",COUNT($I182:$L182)+SUMPRODUCT((LEN($I182:$L182)&gt;0)*NOT(ISNUMBER($I182:$L182)))&gt;0),"Subactividad: no use las semanas; ponga su % en Peso y su fecha de cumplimiento"&amp;"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IF($V182="","",IF($V182="Sub",IF(ISNUMBER($G182),N($X182),0),IF(ISNUMBER($G182),1,IFERROR(LOOKUP(2,1/($I182:$L182&lt;&gt;""),$I182:$L182),0))))</f>
        <v/>
      </c>
      <c r="Z182" s="62">
        <f>IF($V182="","",IF($V182="Sub",IF(AND(ISNUMBER($G182),$G182&lt;=IF($S182=MesCiclo,InicioCiclo,$S182+MOD(2-WEEKDAY($S182),7))+6),N($X182),0),IF(AND(ISNUMBER($G182),$G182&lt;=IF($S182=MesCiclo,InicioCiclo,$S182+MOD(2-WEEKDAY($S182),7))+6),1,IF(ISNUMBER($I182),$I182,0))))</f>
        <v/>
      </c>
      <c r="AA182" s="62">
        <f>IF($V182="","",IF($V182="Sub",IF(AND(ISNUMBER($G182),$G182&lt;=IF($S182=MesCiclo,InicioCiclo,$S182+MOD(2-WEEKDAY($S182),7))+13),N($X182),0),IF(AND(ISNUMBER($G182),$G182&lt;=IF($S182=MesCiclo,InicioCiclo,$S182+MOD(2-WEEKDAY($S182),7))+13),1,IF(ISNUMBER($J182),$J182,$Z182))))</f>
        <v/>
      </c>
      <c r="AB182" s="62">
        <f>IF($V182="","",IF($V182="Sub",IF(AND(ISNUMBER($G182),$G182&lt;=IF($S182=MesCiclo,InicioCiclo,$S182+MOD(2-WEEKDAY($S182),7))+20),N($X182),0),IF(AND(ISNUMBER($G182),$G182&lt;=IF($S182=MesCiclo,InicioCiclo,$S182+MOD(2-WEEKDAY($S182),7))+20),1,IF(ISNUMBER($K182),$K182,$AA182))))</f>
        <v/>
      </c>
      <c r="AC182" s="62">
        <f>IF($V182="","",IF($V182="Sub",IF(AND(ISNUMBER($G182),$G182&lt;=IF($S182=MesCiclo,InicioCiclo,$S182+MOD(2-WEEKDAY($S182),7))+27),N($X182),0),IF(AND(ISNUMBER($G182),$G182&lt;=IF($S182=MesCiclo,InicioCiclo,$S182+MOD(2-WEEKDAY($S182),7))+27),1,IF(ISNUMBER($L182),$L182,$AB182))))</f>
        <v/>
      </c>
      <c r="AD182" s="62">
        <f>IF($V182&lt;&gt;"Sub","",IF(AND(ISNUMBER($G182),$G182&lt;=IF($S182=MesCiclo,InicioCiclo,$S182+MOD(2-WEEKDAY($S182),7))+6),N($X182),0))</f>
        <v/>
      </c>
      <c r="AE182" s="62">
        <f>IF($V182&lt;&gt;"Sub","",IF(AND(ISNUMBER($G182),$G182&lt;=IF($S182=MesCiclo,InicioCiclo,$S182+MOD(2-WEEKDAY($S182),7))+13),N($X182),0))</f>
        <v/>
      </c>
      <c r="AF182" s="62">
        <f>IF($V182&lt;&gt;"Sub","",IF(AND(ISNUMBER($G182),$G182&lt;=IF($S182=MesCiclo,InicioCiclo,$S182+MOD(2-WEEKDAY($S182),7))+20),N($X182),0))</f>
        <v/>
      </c>
      <c r="AG182" s="62">
        <f>IF($V182&lt;&gt;"Sub","",IF(AND(ISNUMBER($G182),$G182&lt;=IF($S182=MesCiclo,InicioCiclo,$S182+MOD(2-WEEKDAY($S182),7))+27),N($X182),0))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IF(N($W183)=0,"",IF(AND($S183=MesCiclo,1&gt;SemanaActual),"",MIN(1,SUMIFS($AD$5:$AD$1000,$U$5:$U$1000,ROW(),$V$5:$V$1000,"Sub"))))</f>
        <v/>
      </c>
      <c r="J183" s="60">
        <f>IF(N($W183)=0,"",IF(AND($S183=MesCiclo,2&gt;SemanaActual),"",MIN(1,SUMIFS($AE$5:$AE$1000,$U$5:$U$1000,ROW(),$V$5:$V$1000,"Sub"))))</f>
        <v/>
      </c>
      <c r="K183" s="60">
        <f>IF(N($W183)=0,"",IF(AND($S183=MesCiclo,3&gt;SemanaActual),"",MIN(1,SUMIFS($AF$5:$AF$1000,$U$5:$U$1000,ROW(),$V$5:$V$1000,"Sub"))))</f>
        <v/>
      </c>
      <c r="L183" s="60">
        <f>IF(N($W183)=0,"",IF(AND($S183=MesCiclo,4&gt;SemanaActual),"",MIN(1,SUMIFS($AG$5:$AG$1000,$U$5:$U$1000,ROW(),$V$5:$V$1000,"Sub"))))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","")&amp;IF($AR183="","Sin fecha de inicio"&amp;" · ","")&amp;IF($AS183="","Sin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","")&amp;IF(AND($V183="Sub",COUNT($I183:$L183)+SUMPRODUCT((LEN($I183:$L183)&gt;0)*NOT(ISNUMBER($I183:$L183)))&gt;0),"Subactividad: no use las semanas; ponga su % en Peso y su fecha de cumplimiento"&amp;"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IF($V183="","",IF($V183="Sub",IF(ISNUMBER($G183),N($X183),0),IF(ISNUMBER($G183),1,IFERROR(LOOKUP(2,1/($I183:$L183&lt;&gt;""),$I183:$L183),0))))</f>
        <v/>
      </c>
      <c r="Z183" s="62">
        <f>IF($V183="","",IF($V183="Sub",IF(AND(ISNUMBER($G183),$G183&lt;=IF($S183=MesCiclo,InicioCiclo,$S183+MOD(2-WEEKDAY($S183),7))+6),N($X183),0),IF(AND(ISNUMBER($G183),$G183&lt;=IF($S183=MesCiclo,InicioCiclo,$S183+MOD(2-WEEKDAY($S183),7))+6),1,IF(ISNUMBER($I183),$I183,0))))</f>
        <v/>
      </c>
      <c r="AA183" s="62">
        <f>IF($V183="","",IF($V183="Sub",IF(AND(ISNUMBER($G183),$G183&lt;=IF($S183=MesCiclo,InicioCiclo,$S183+MOD(2-WEEKDAY($S183),7))+13),N($X183),0),IF(AND(ISNUMBER($G183),$G183&lt;=IF($S183=MesCiclo,InicioCiclo,$S183+MOD(2-WEEKDAY($S183),7))+13),1,IF(ISNUMBER($J183),$J183,$Z183))))</f>
        <v/>
      </c>
      <c r="AB183" s="62">
        <f>IF($V183="","",IF($V183="Sub",IF(AND(ISNUMBER($G183),$G183&lt;=IF($S183=MesCiclo,InicioCiclo,$S183+MOD(2-WEEKDAY($S183),7))+20),N($X183),0),IF(AND(ISNUMBER($G183),$G183&lt;=IF($S183=MesCiclo,InicioCiclo,$S183+MOD(2-WEEKDAY($S183),7))+20),1,IF(ISNUMBER($K183),$K183,$AA183))))</f>
        <v/>
      </c>
      <c r="AC183" s="62">
        <f>IF($V183="","",IF($V183="Sub",IF(AND(ISNUMBER($G183),$G183&lt;=IF($S183=MesCiclo,InicioCiclo,$S183+MOD(2-WEEKDAY($S183),7))+27),N($X183),0),IF(AND(ISNUMBER($G183),$G183&lt;=IF($S183=MesCiclo,InicioCiclo,$S183+MOD(2-WEEKDAY($S183),7))+27),1,IF(ISNUMBER($L183),$L183,$AB183))))</f>
        <v/>
      </c>
      <c r="AD183" s="62">
        <f>IF($V183&lt;&gt;"Sub","",IF(AND(ISNUMBER($G183),$G183&lt;=IF($S183=MesCiclo,InicioCiclo,$S183+MOD(2-WEEKDAY($S183),7))+6),N($X183),0))</f>
        <v/>
      </c>
      <c r="AE183" s="62">
        <f>IF($V183&lt;&gt;"Sub","",IF(AND(ISNUMBER($G183),$G183&lt;=IF($S183=MesCiclo,InicioCiclo,$S183+MOD(2-WEEKDAY($S183),7))+13),N($X183),0))</f>
        <v/>
      </c>
      <c r="AF183" s="62">
        <f>IF($V183&lt;&gt;"Sub","",IF(AND(ISNUMBER($G183),$G183&lt;=IF($S183=MesCiclo,InicioCiclo,$S183+MOD(2-WEEKDAY($S183),7))+20),N($X183),0))</f>
        <v/>
      </c>
      <c r="AG183" s="62">
        <f>IF($V183&lt;&gt;"Sub","",IF(AND(ISNUMBER($G183),$G183&lt;=IF($S183=MesCiclo,InicioCiclo,$S183+MOD(2-WEEKDAY($S183),7))+27),N($X183),0))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IF(N($W184)=0,"",IF(AND($S184=MesCiclo,1&gt;SemanaActual),"",MIN(1,SUMIFS($AD$5:$AD$1000,$U$5:$U$1000,ROW(),$V$5:$V$1000,"Sub"))))</f>
        <v/>
      </c>
      <c r="J184" s="60">
        <f>IF(N($W184)=0,"",IF(AND($S184=MesCiclo,2&gt;SemanaActual),"",MIN(1,SUMIFS($AE$5:$AE$1000,$U$5:$U$1000,ROW(),$V$5:$V$1000,"Sub"))))</f>
        <v/>
      </c>
      <c r="K184" s="60">
        <f>IF(N($W184)=0,"",IF(AND($S184=MesCiclo,3&gt;SemanaActual),"",MIN(1,SUMIFS($AF$5:$AF$1000,$U$5:$U$1000,ROW(),$V$5:$V$1000,"Sub"))))</f>
        <v/>
      </c>
      <c r="L184" s="60">
        <f>IF(N($W184)=0,"",IF(AND($S184=MesCiclo,4&gt;SemanaActual),"",MIN(1,SUMIFS($AG$5:$AG$1000,$U$5:$U$1000,ROW(),$V$5:$V$1000,"Sub"))))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","")&amp;IF($AR184="","Sin fecha de inicio"&amp;" · ","")&amp;IF($AS184="","Sin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","")&amp;IF(AND($V184="Sub",COUNT($I184:$L184)+SUMPRODUCT((LEN($I184:$L184)&gt;0)*NOT(ISNUMBER($I184:$L184)))&gt;0),"Subactividad: no use las semanas; ponga su % en Peso y su fecha de cumplimiento"&amp;"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IF($V184="","",IF($V184="Sub",IF(ISNUMBER($G184),N($X184),0),IF(ISNUMBER($G184),1,IFERROR(LOOKUP(2,1/($I184:$L184&lt;&gt;""),$I184:$L184),0))))</f>
        <v/>
      </c>
      <c r="Z184" s="62">
        <f>IF($V184="","",IF($V184="Sub",IF(AND(ISNUMBER($G184),$G184&lt;=IF($S184=MesCiclo,InicioCiclo,$S184+MOD(2-WEEKDAY($S184),7))+6),N($X184),0),IF(AND(ISNUMBER($G184),$G184&lt;=IF($S184=MesCiclo,InicioCiclo,$S184+MOD(2-WEEKDAY($S184),7))+6),1,IF(ISNUMBER($I184),$I184,0))))</f>
        <v/>
      </c>
      <c r="AA184" s="62">
        <f>IF($V184="","",IF($V184="Sub",IF(AND(ISNUMBER($G184),$G184&lt;=IF($S184=MesCiclo,InicioCiclo,$S184+MOD(2-WEEKDAY($S184),7))+13),N($X184),0),IF(AND(ISNUMBER($G184),$G184&lt;=IF($S184=MesCiclo,InicioCiclo,$S184+MOD(2-WEEKDAY($S184),7))+13),1,IF(ISNUMBER($J184),$J184,$Z184))))</f>
        <v/>
      </c>
      <c r="AB184" s="62">
        <f>IF($V184="","",IF($V184="Sub",IF(AND(ISNUMBER($G184),$G184&lt;=IF($S184=MesCiclo,InicioCiclo,$S184+MOD(2-WEEKDAY($S184),7))+20),N($X184),0),IF(AND(ISNUMBER($G184),$G184&lt;=IF($S184=MesCiclo,InicioCiclo,$S184+MOD(2-WEEKDAY($S184),7))+20),1,IF(ISNUMBER($K184),$K184,$AA184))))</f>
        <v/>
      </c>
      <c r="AC184" s="62">
        <f>IF($V184="","",IF($V184="Sub",IF(AND(ISNUMBER($G184),$G184&lt;=IF($S184=MesCiclo,InicioCiclo,$S184+MOD(2-WEEKDAY($S184),7))+27),N($X184),0),IF(AND(ISNUMBER($G184),$G184&lt;=IF($S184=MesCiclo,InicioCiclo,$S184+MOD(2-WEEKDAY($S184),7))+27),1,IF(ISNUMBER($L184),$L184,$AB184))))</f>
        <v/>
      </c>
      <c r="AD184" s="62">
        <f>IF($V184&lt;&gt;"Sub","",IF(AND(ISNUMBER($G184),$G184&lt;=IF($S184=MesCiclo,InicioCiclo,$S184+MOD(2-WEEKDAY($S184),7))+6),N($X184),0))</f>
        <v/>
      </c>
      <c r="AE184" s="62">
        <f>IF($V184&lt;&gt;"Sub","",IF(AND(ISNUMBER($G184),$G184&lt;=IF($S184=MesCiclo,InicioCiclo,$S184+MOD(2-WEEKDAY($S184),7))+13),N($X184),0))</f>
        <v/>
      </c>
      <c r="AF184" s="62">
        <f>IF($V184&lt;&gt;"Sub","",IF(AND(ISNUMBER($G184),$G184&lt;=IF($S184=MesCiclo,InicioCiclo,$S184+MOD(2-WEEKDAY($S184),7))+20),N($X184),0))</f>
        <v/>
      </c>
      <c r="AG184" s="62">
        <f>IF($V184&lt;&gt;"Sub","",IF(AND(ISNUMBER($G184),$G184&lt;=IF($S184=MesCiclo,InicioCiclo,$S184+MOD(2-WEEKDAY($S184),7))+27),N($X184),0))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IF(N($W185)=0,"",IF(AND($S185=MesCiclo,1&gt;SemanaActual),"",MIN(1,SUMIFS($AD$5:$AD$1000,$U$5:$U$1000,ROW(),$V$5:$V$1000,"Sub"))))</f>
        <v/>
      </c>
      <c r="J185" s="60">
        <f>IF(N($W185)=0,"",IF(AND($S185=MesCiclo,2&gt;SemanaActual),"",MIN(1,SUMIFS($AE$5:$AE$1000,$U$5:$U$1000,ROW(),$V$5:$V$1000,"Sub"))))</f>
        <v/>
      </c>
      <c r="K185" s="60">
        <f>IF(N($W185)=0,"",IF(AND($S185=MesCiclo,3&gt;SemanaActual),"",MIN(1,SUMIFS($AF$5:$AF$1000,$U$5:$U$1000,ROW(),$V$5:$V$1000,"Sub"))))</f>
        <v/>
      </c>
      <c r="L185" s="60">
        <f>IF(N($W185)=0,"",IF(AND($S185=MesCiclo,4&gt;SemanaActual),"",MIN(1,SUMIFS($AG$5:$AG$1000,$U$5:$U$1000,ROW(),$V$5:$V$1000,"Sub"))))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","")&amp;IF($AR185="","Sin fecha de inicio"&amp;" · ","")&amp;IF($AS185="","Sin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","")&amp;IF(AND($V185="Sub",COUNT($I185:$L185)+SUMPRODUCT((LEN($I185:$L185)&gt;0)*NOT(ISNUMBER($I185:$L185)))&gt;0),"Subactividad: no use las semanas; ponga su % en Peso y su fecha de cumplimiento"&amp;"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IF($V185="","",IF($V185="Sub",IF(ISNUMBER($G185),N($X185),0),IF(ISNUMBER($G185),1,IFERROR(LOOKUP(2,1/($I185:$L185&lt;&gt;""),$I185:$L185),0))))</f>
        <v/>
      </c>
      <c r="Z185" s="62">
        <f>IF($V185="","",IF($V185="Sub",IF(AND(ISNUMBER($G185),$G185&lt;=IF($S185=MesCiclo,InicioCiclo,$S185+MOD(2-WEEKDAY($S185),7))+6),N($X185),0),IF(AND(ISNUMBER($G185),$G185&lt;=IF($S185=MesCiclo,InicioCiclo,$S185+MOD(2-WEEKDAY($S185),7))+6),1,IF(ISNUMBER($I185),$I185,0))))</f>
        <v/>
      </c>
      <c r="AA185" s="62">
        <f>IF($V185="","",IF($V185="Sub",IF(AND(ISNUMBER($G185),$G185&lt;=IF($S185=MesCiclo,InicioCiclo,$S185+MOD(2-WEEKDAY($S185),7))+13),N($X185),0),IF(AND(ISNUMBER($G185),$G185&lt;=IF($S185=MesCiclo,InicioCiclo,$S185+MOD(2-WEEKDAY($S185),7))+13),1,IF(ISNUMBER($J185),$J185,$Z185))))</f>
        <v/>
      </c>
      <c r="AB185" s="62">
        <f>IF($V185="","",IF($V185="Sub",IF(AND(ISNUMBER($G185),$G185&lt;=IF($S185=MesCiclo,InicioCiclo,$S185+MOD(2-WEEKDAY($S185),7))+20),N($X185),0),IF(AND(ISNUMBER($G185),$G185&lt;=IF($S185=MesCiclo,InicioCiclo,$S185+MOD(2-WEEKDAY($S185),7))+20),1,IF(ISNUMBER($K185),$K185,$AA185))))</f>
        <v/>
      </c>
      <c r="AC185" s="62">
        <f>IF($V185="","",IF($V185="Sub",IF(AND(ISNUMBER($G185),$G185&lt;=IF($S185=MesCiclo,InicioCiclo,$S185+MOD(2-WEEKDAY($S185),7))+27),N($X185),0),IF(AND(ISNUMBER($G185),$G185&lt;=IF($S185=MesCiclo,InicioCiclo,$S185+MOD(2-WEEKDAY($S185),7))+27),1,IF(ISNUMBER($L185),$L185,$AB185))))</f>
        <v/>
      </c>
      <c r="AD185" s="62">
        <f>IF($V185&lt;&gt;"Sub","",IF(AND(ISNUMBER($G185),$G185&lt;=IF($S185=MesCiclo,InicioCiclo,$S185+MOD(2-WEEKDAY($S185),7))+6),N($X185),0))</f>
        <v/>
      </c>
      <c r="AE185" s="62">
        <f>IF($V185&lt;&gt;"Sub","",IF(AND(ISNUMBER($G185),$G185&lt;=IF($S185=MesCiclo,InicioCiclo,$S185+MOD(2-WEEKDAY($S185),7))+13),N($X185),0))</f>
        <v/>
      </c>
      <c r="AF185" s="62">
        <f>IF($V185&lt;&gt;"Sub","",IF(AND(ISNUMBER($G185),$G185&lt;=IF($S185=MesCiclo,InicioCiclo,$S185+MOD(2-WEEKDAY($S185),7))+20),N($X185),0))</f>
        <v/>
      </c>
      <c r="AG185" s="62">
        <f>IF($V185&lt;&gt;"Sub","",IF(AND(ISNUMBER($G185),$G185&lt;=IF($S185=MesCiclo,InicioCiclo,$S185+MOD(2-WEEKDAY($S185),7))+27),N($X185),0))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IF(N($W186)=0,"",IF(AND($S186=MesCiclo,1&gt;SemanaActual),"",MIN(1,SUMIFS($AD$5:$AD$1000,$U$5:$U$1000,ROW(),$V$5:$V$1000,"Sub"))))</f>
        <v/>
      </c>
      <c r="J186" s="60">
        <f>IF(N($W186)=0,"",IF(AND($S186=MesCiclo,2&gt;SemanaActual),"",MIN(1,SUMIFS($AE$5:$AE$1000,$U$5:$U$1000,ROW(),$V$5:$V$1000,"Sub"))))</f>
        <v/>
      </c>
      <c r="K186" s="60">
        <f>IF(N($W186)=0,"",IF(AND($S186=MesCiclo,3&gt;SemanaActual),"",MIN(1,SUMIFS($AF$5:$AF$1000,$U$5:$U$1000,ROW(),$V$5:$V$1000,"Sub"))))</f>
        <v/>
      </c>
      <c r="L186" s="60">
        <f>IF(N($W186)=0,"",IF(AND($S186=MesCiclo,4&gt;SemanaActual),"",MIN(1,SUMIFS($AG$5:$AG$1000,$U$5:$U$1000,ROW(),$V$5:$V$1000,"Sub"))))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","")&amp;IF($AR186="","Sin fecha de inicio"&amp;" · ","")&amp;IF($AS186="","Sin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","")&amp;IF(AND($V186="Sub",COUNT($I186:$L186)+SUMPRODUCT((LEN($I186:$L186)&gt;0)*NOT(ISNUMBER($I186:$L186)))&gt;0),"Subactividad: no use las semanas; ponga su % en Peso y su fecha de cumplimiento"&amp;"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IF($V186="","",IF($V186="Sub",IF(ISNUMBER($G186),N($X186),0),IF(ISNUMBER($G186),1,IFERROR(LOOKUP(2,1/($I186:$L186&lt;&gt;""),$I186:$L186),0))))</f>
        <v/>
      </c>
      <c r="Z186" s="62">
        <f>IF($V186="","",IF($V186="Sub",IF(AND(ISNUMBER($G186),$G186&lt;=IF($S186=MesCiclo,InicioCiclo,$S186+MOD(2-WEEKDAY($S186),7))+6),N($X186),0),IF(AND(ISNUMBER($G186),$G186&lt;=IF($S186=MesCiclo,InicioCiclo,$S186+MOD(2-WEEKDAY($S186),7))+6),1,IF(ISNUMBER($I186),$I186,0))))</f>
        <v/>
      </c>
      <c r="AA186" s="62">
        <f>IF($V186="","",IF($V186="Sub",IF(AND(ISNUMBER($G186),$G186&lt;=IF($S186=MesCiclo,InicioCiclo,$S186+MOD(2-WEEKDAY($S186),7))+13),N($X186),0),IF(AND(ISNUMBER($G186),$G186&lt;=IF($S186=MesCiclo,InicioCiclo,$S186+MOD(2-WEEKDAY($S186),7))+13),1,IF(ISNUMBER($J186),$J186,$Z186))))</f>
        <v/>
      </c>
      <c r="AB186" s="62">
        <f>IF($V186="","",IF($V186="Sub",IF(AND(ISNUMBER($G186),$G186&lt;=IF($S186=MesCiclo,InicioCiclo,$S186+MOD(2-WEEKDAY($S186),7))+20),N($X186),0),IF(AND(ISNUMBER($G186),$G186&lt;=IF($S186=MesCiclo,InicioCiclo,$S186+MOD(2-WEEKDAY($S186),7))+20),1,IF(ISNUMBER($K186),$K186,$AA186))))</f>
        <v/>
      </c>
      <c r="AC186" s="62">
        <f>IF($V186="","",IF($V186="Sub",IF(AND(ISNUMBER($G186),$G186&lt;=IF($S186=MesCiclo,InicioCiclo,$S186+MOD(2-WEEKDAY($S186),7))+27),N($X186),0),IF(AND(ISNUMBER($G186),$G186&lt;=IF($S186=MesCiclo,InicioCiclo,$S186+MOD(2-WEEKDAY($S186),7))+27),1,IF(ISNUMBER($L186),$L186,$AB186))))</f>
        <v/>
      </c>
      <c r="AD186" s="62">
        <f>IF($V186&lt;&gt;"Sub","",IF(AND(ISNUMBER($G186),$G186&lt;=IF($S186=MesCiclo,InicioCiclo,$S186+MOD(2-WEEKDAY($S186),7))+6),N($X186),0))</f>
        <v/>
      </c>
      <c r="AE186" s="62">
        <f>IF($V186&lt;&gt;"Sub","",IF(AND(ISNUMBER($G186),$G186&lt;=IF($S186=MesCiclo,InicioCiclo,$S186+MOD(2-WEEKDAY($S186),7))+13),N($X186),0))</f>
        <v/>
      </c>
      <c r="AF186" s="62">
        <f>IF($V186&lt;&gt;"Sub","",IF(AND(ISNUMBER($G186),$G186&lt;=IF($S186=MesCiclo,InicioCiclo,$S186+MOD(2-WEEKDAY($S186),7))+20),N($X186),0))</f>
        <v/>
      </c>
      <c r="AG186" s="62">
        <f>IF($V186&lt;&gt;"Sub","",IF(AND(ISNUMBER($G186),$G186&lt;=IF($S186=MesCiclo,InicioCiclo,$S186+MOD(2-WEEKDAY($S186),7))+27),N($X186),0))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IF(N($W187)=0,"",IF(AND($S187=MesCiclo,1&gt;SemanaActual),"",MIN(1,SUMIFS($AD$5:$AD$1000,$U$5:$U$1000,ROW(),$V$5:$V$1000,"Sub"))))</f>
        <v/>
      </c>
      <c r="J187" s="60">
        <f>IF(N($W187)=0,"",IF(AND($S187=MesCiclo,2&gt;SemanaActual),"",MIN(1,SUMIFS($AE$5:$AE$1000,$U$5:$U$1000,ROW(),$V$5:$V$1000,"Sub"))))</f>
        <v/>
      </c>
      <c r="K187" s="60">
        <f>IF(N($W187)=0,"",IF(AND($S187=MesCiclo,3&gt;SemanaActual),"",MIN(1,SUMIFS($AF$5:$AF$1000,$U$5:$U$1000,ROW(),$V$5:$V$1000,"Sub"))))</f>
        <v/>
      </c>
      <c r="L187" s="60">
        <f>IF(N($W187)=0,"",IF(AND($S187=MesCiclo,4&gt;SemanaActual),"",MIN(1,SUMIFS($AG$5:$AG$1000,$U$5:$U$1000,ROW(),$V$5:$V$1000,"Sub"))))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","")&amp;IF($AR187="","Sin fecha de inicio"&amp;" · ","")&amp;IF($AS187="","Sin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","")&amp;IF(AND($V187="Sub",COUNT($I187:$L187)+SUMPRODUCT((LEN($I187:$L187)&gt;0)*NOT(ISNUMBER($I187:$L187)))&gt;0),"Subactividad: no use las semanas; ponga su % en Peso y su fecha de cumplimiento"&amp;"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IF($V187="","",IF($V187="Sub",IF(ISNUMBER($G187),N($X187),0),IF(ISNUMBER($G187),1,IFERROR(LOOKUP(2,1/($I187:$L187&lt;&gt;""),$I187:$L187),0))))</f>
        <v/>
      </c>
      <c r="Z187" s="62">
        <f>IF($V187="","",IF($V187="Sub",IF(AND(ISNUMBER($G187),$G187&lt;=IF($S187=MesCiclo,InicioCiclo,$S187+MOD(2-WEEKDAY($S187),7))+6),N($X187),0),IF(AND(ISNUMBER($G187),$G187&lt;=IF($S187=MesCiclo,InicioCiclo,$S187+MOD(2-WEEKDAY($S187),7))+6),1,IF(ISNUMBER($I187),$I187,0))))</f>
        <v/>
      </c>
      <c r="AA187" s="62">
        <f>IF($V187="","",IF($V187="Sub",IF(AND(ISNUMBER($G187),$G187&lt;=IF($S187=MesCiclo,InicioCiclo,$S187+MOD(2-WEEKDAY($S187),7))+13),N($X187),0),IF(AND(ISNUMBER($G187),$G187&lt;=IF($S187=MesCiclo,InicioCiclo,$S187+MOD(2-WEEKDAY($S187),7))+13),1,IF(ISNUMBER($J187),$J187,$Z187))))</f>
        <v/>
      </c>
      <c r="AB187" s="62">
        <f>IF($V187="","",IF($V187="Sub",IF(AND(ISNUMBER($G187),$G187&lt;=IF($S187=MesCiclo,InicioCiclo,$S187+MOD(2-WEEKDAY($S187),7))+20),N($X187),0),IF(AND(ISNUMBER($G187),$G187&lt;=IF($S187=MesCiclo,InicioCiclo,$S187+MOD(2-WEEKDAY($S187),7))+20),1,IF(ISNUMBER($K187),$K187,$AA187))))</f>
        <v/>
      </c>
      <c r="AC187" s="62">
        <f>IF($V187="","",IF($V187="Sub",IF(AND(ISNUMBER($G187),$G187&lt;=IF($S187=MesCiclo,InicioCiclo,$S187+MOD(2-WEEKDAY($S187),7))+27),N($X187),0),IF(AND(ISNUMBER($G187),$G187&lt;=IF($S187=MesCiclo,InicioCiclo,$S187+MOD(2-WEEKDAY($S187),7))+27),1,IF(ISNUMBER($L187),$L187,$AB187))))</f>
        <v/>
      </c>
      <c r="AD187" s="62">
        <f>IF($V187&lt;&gt;"Sub","",IF(AND(ISNUMBER($G187),$G187&lt;=IF($S187=MesCiclo,InicioCiclo,$S187+MOD(2-WEEKDAY($S187),7))+6),N($X187),0))</f>
        <v/>
      </c>
      <c r="AE187" s="62">
        <f>IF($V187&lt;&gt;"Sub","",IF(AND(ISNUMBER($G187),$G187&lt;=IF($S187=MesCiclo,InicioCiclo,$S187+MOD(2-WEEKDAY($S187),7))+13),N($X187),0))</f>
        <v/>
      </c>
      <c r="AF187" s="62">
        <f>IF($V187&lt;&gt;"Sub","",IF(AND(ISNUMBER($G187),$G187&lt;=IF($S187=MesCiclo,InicioCiclo,$S187+MOD(2-WEEKDAY($S187),7))+20),N($X187),0))</f>
        <v/>
      </c>
      <c r="AG187" s="62">
        <f>IF($V187&lt;&gt;"Sub","",IF(AND(ISNUMBER($G187),$G187&lt;=IF($S187=MesCiclo,InicioCiclo,$S187+MOD(2-WEEKDAY($S187),7))+27),N($X187),0))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IF(N($W188)=0,"",IF(AND($S188=MesCiclo,1&gt;SemanaActual),"",MIN(1,SUMIFS($AD$5:$AD$1000,$U$5:$U$1000,ROW(),$V$5:$V$1000,"Sub"))))</f>
        <v/>
      </c>
      <c r="J188" s="60">
        <f>IF(N($W188)=0,"",IF(AND($S188=MesCiclo,2&gt;SemanaActual),"",MIN(1,SUMIFS($AE$5:$AE$1000,$U$5:$U$1000,ROW(),$V$5:$V$1000,"Sub"))))</f>
        <v/>
      </c>
      <c r="K188" s="60">
        <f>IF(N($W188)=0,"",IF(AND($S188=MesCiclo,3&gt;SemanaActual),"",MIN(1,SUMIFS($AF$5:$AF$1000,$U$5:$U$1000,ROW(),$V$5:$V$1000,"Sub"))))</f>
        <v/>
      </c>
      <c r="L188" s="60">
        <f>IF(N($W188)=0,"",IF(AND($S188=MesCiclo,4&gt;SemanaActual),"",MIN(1,SUMIFS($AG$5:$AG$1000,$U$5:$U$1000,ROW(),$V$5:$V$1000,"Sub"))))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","")&amp;IF($AR188="","Sin fecha de inicio"&amp;" · ","")&amp;IF($AS188="","Sin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","")&amp;IF(AND($V188="Sub",COUNT($I188:$L188)+SUMPRODUCT((LEN($I188:$L188)&gt;0)*NOT(ISNUMBER($I188:$L188)))&gt;0),"Subactividad: no use las semanas; ponga su % en Peso y su fecha de cumplimiento"&amp;"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IF($V188="","",IF($V188="Sub",IF(ISNUMBER($G188),N($X188),0),IF(ISNUMBER($G188),1,IFERROR(LOOKUP(2,1/($I188:$L188&lt;&gt;""),$I188:$L188),0))))</f>
        <v/>
      </c>
      <c r="Z188" s="62">
        <f>IF($V188="","",IF($V188="Sub",IF(AND(ISNUMBER($G188),$G188&lt;=IF($S188=MesCiclo,InicioCiclo,$S188+MOD(2-WEEKDAY($S188),7))+6),N($X188),0),IF(AND(ISNUMBER($G188),$G188&lt;=IF($S188=MesCiclo,InicioCiclo,$S188+MOD(2-WEEKDAY($S188),7))+6),1,IF(ISNUMBER($I188),$I188,0))))</f>
        <v/>
      </c>
      <c r="AA188" s="62">
        <f>IF($V188="","",IF($V188="Sub",IF(AND(ISNUMBER($G188),$G188&lt;=IF($S188=MesCiclo,InicioCiclo,$S188+MOD(2-WEEKDAY($S188),7))+13),N($X188),0),IF(AND(ISNUMBER($G188),$G188&lt;=IF($S188=MesCiclo,InicioCiclo,$S188+MOD(2-WEEKDAY($S188),7))+13),1,IF(ISNUMBER($J188),$J188,$Z188))))</f>
        <v/>
      </c>
      <c r="AB188" s="62">
        <f>IF($V188="","",IF($V188="Sub",IF(AND(ISNUMBER($G188),$G188&lt;=IF($S188=MesCiclo,InicioCiclo,$S188+MOD(2-WEEKDAY($S188),7))+20),N($X188),0),IF(AND(ISNUMBER($G188),$G188&lt;=IF($S188=MesCiclo,InicioCiclo,$S188+MOD(2-WEEKDAY($S188),7))+20),1,IF(ISNUMBER($K188),$K188,$AA188))))</f>
        <v/>
      </c>
      <c r="AC188" s="62">
        <f>IF($V188="","",IF($V188="Sub",IF(AND(ISNUMBER($G188),$G188&lt;=IF($S188=MesCiclo,InicioCiclo,$S188+MOD(2-WEEKDAY($S188),7))+27),N($X188),0),IF(AND(ISNUMBER($G188),$G188&lt;=IF($S188=MesCiclo,InicioCiclo,$S188+MOD(2-WEEKDAY($S188),7))+27),1,IF(ISNUMBER($L188),$L188,$AB188))))</f>
        <v/>
      </c>
      <c r="AD188" s="62">
        <f>IF($V188&lt;&gt;"Sub","",IF(AND(ISNUMBER($G188),$G188&lt;=IF($S188=MesCiclo,InicioCiclo,$S188+MOD(2-WEEKDAY($S188),7))+6),N($X188),0))</f>
        <v/>
      </c>
      <c r="AE188" s="62">
        <f>IF($V188&lt;&gt;"Sub","",IF(AND(ISNUMBER($G188),$G188&lt;=IF($S188=MesCiclo,InicioCiclo,$S188+MOD(2-WEEKDAY($S188),7))+13),N($X188),0))</f>
        <v/>
      </c>
      <c r="AF188" s="62">
        <f>IF($V188&lt;&gt;"Sub","",IF(AND(ISNUMBER($G188),$G188&lt;=IF($S188=MesCiclo,InicioCiclo,$S188+MOD(2-WEEKDAY($S188),7))+20),N($X188),0))</f>
        <v/>
      </c>
      <c r="AG188" s="62">
        <f>IF($V188&lt;&gt;"Sub","",IF(AND(ISNUMBER($G188),$G188&lt;=IF($S188=MesCiclo,InicioCiclo,$S188+MOD(2-WEEKDAY($S188),7))+27),N($X188),0))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IF(N($W189)=0,"",IF(AND($S189=MesCiclo,1&gt;SemanaActual),"",MIN(1,SUMIFS($AD$5:$AD$1000,$U$5:$U$1000,ROW(),$V$5:$V$1000,"Sub"))))</f>
        <v/>
      </c>
      <c r="J189" s="60">
        <f>IF(N($W189)=0,"",IF(AND($S189=MesCiclo,2&gt;SemanaActual),"",MIN(1,SUMIFS($AE$5:$AE$1000,$U$5:$U$1000,ROW(),$V$5:$V$1000,"Sub"))))</f>
        <v/>
      </c>
      <c r="K189" s="60">
        <f>IF(N($W189)=0,"",IF(AND($S189=MesCiclo,3&gt;SemanaActual),"",MIN(1,SUMIFS($AF$5:$AF$1000,$U$5:$U$1000,ROW(),$V$5:$V$1000,"Sub"))))</f>
        <v/>
      </c>
      <c r="L189" s="60">
        <f>IF(N($W189)=0,"",IF(AND($S189=MesCiclo,4&gt;SemanaActual),"",MIN(1,SUMIFS($AG$5:$AG$1000,$U$5:$U$1000,ROW(),$V$5:$V$1000,"Sub"))))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","")&amp;IF($AR189="","Sin fecha de inicio"&amp;" · ","")&amp;IF($AS189="","Sin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","")&amp;IF(AND($V189="Sub",COUNT($I189:$L189)+SUMPRODUCT((LEN($I189:$L189)&gt;0)*NOT(ISNUMBER($I189:$L189)))&gt;0),"Subactividad: no use las semanas; ponga su % en Peso y su fecha de cumplimiento"&amp;"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IF($V189="","",IF($V189="Sub",IF(ISNUMBER($G189),N($X189),0),IF(ISNUMBER($G189),1,IFERROR(LOOKUP(2,1/($I189:$L189&lt;&gt;""),$I189:$L189),0))))</f>
        <v/>
      </c>
      <c r="Z189" s="62">
        <f>IF($V189="","",IF($V189="Sub",IF(AND(ISNUMBER($G189),$G189&lt;=IF($S189=MesCiclo,InicioCiclo,$S189+MOD(2-WEEKDAY($S189),7))+6),N($X189),0),IF(AND(ISNUMBER($G189),$G189&lt;=IF($S189=MesCiclo,InicioCiclo,$S189+MOD(2-WEEKDAY($S189),7))+6),1,IF(ISNUMBER($I189),$I189,0))))</f>
        <v/>
      </c>
      <c r="AA189" s="62">
        <f>IF($V189="","",IF($V189="Sub",IF(AND(ISNUMBER($G189),$G189&lt;=IF($S189=MesCiclo,InicioCiclo,$S189+MOD(2-WEEKDAY($S189),7))+13),N($X189),0),IF(AND(ISNUMBER($G189),$G189&lt;=IF($S189=MesCiclo,InicioCiclo,$S189+MOD(2-WEEKDAY($S189),7))+13),1,IF(ISNUMBER($J189),$J189,$Z189))))</f>
        <v/>
      </c>
      <c r="AB189" s="62">
        <f>IF($V189="","",IF($V189="Sub",IF(AND(ISNUMBER($G189),$G189&lt;=IF($S189=MesCiclo,InicioCiclo,$S189+MOD(2-WEEKDAY($S189),7))+20),N($X189),0),IF(AND(ISNUMBER($G189),$G189&lt;=IF($S189=MesCiclo,InicioCiclo,$S189+MOD(2-WEEKDAY($S189),7))+20),1,IF(ISNUMBER($K189),$K189,$AA189))))</f>
        <v/>
      </c>
      <c r="AC189" s="62">
        <f>IF($V189="","",IF($V189="Sub",IF(AND(ISNUMBER($G189),$G189&lt;=IF($S189=MesCiclo,InicioCiclo,$S189+MOD(2-WEEKDAY($S189),7))+27),N($X189),0),IF(AND(ISNUMBER($G189),$G189&lt;=IF($S189=MesCiclo,InicioCiclo,$S189+MOD(2-WEEKDAY($S189),7))+27),1,IF(ISNUMBER($L189),$L189,$AB189))))</f>
        <v/>
      </c>
      <c r="AD189" s="62">
        <f>IF($V189&lt;&gt;"Sub","",IF(AND(ISNUMBER($G189),$G189&lt;=IF($S189=MesCiclo,InicioCiclo,$S189+MOD(2-WEEKDAY($S189),7))+6),N($X189),0))</f>
        <v/>
      </c>
      <c r="AE189" s="62">
        <f>IF($V189&lt;&gt;"Sub","",IF(AND(ISNUMBER($G189),$G189&lt;=IF($S189=MesCiclo,InicioCiclo,$S189+MOD(2-WEEKDAY($S189),7))+13),N($X189),0))</f>
        <v/>
      </c>
      <c r="AF189" s="62">
        <f>IF($V189&lt;&gt;"Sub","",IF(AND(ISNUMBER($G189),$G189&lt;=IF($S189=MesCiclo,InicioCiclo,$S189+MOD(2-WEEKDAY($S189),7))+20),N($X189),0))</f>
        <v/>
      </c>
      <c r="AG189" s="62">
        <f>IF($V189&lt;&gt;"Sub","",IF(AND(ISNUMBER($G189),$G189&lt;=IF($S189=MesCiclo,InicioCiclo,$S189+MOD(2-WEEKDAY($S189),7))+27),N($X189),0))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IF(N($W190)=0,"",IF(AND($S190=MesCiclo,1&gt;SemanaActual),"",MIN(1,SUMIFS($AD$5:$AD$1000,$U$5:$U$1000,ROW(),$V$5:$V$1000,"Sub"))))</f>
        <v/>
      </c>
      <c r="J190" s="60">
        <f>IF(N($W190)=0,"",IF(AND($S190=MesCiclo,2&gt;SemanaActual),"",MIN(1,SUMIFS($AE$5:$AE$1000,$U$5:$U$1000,ROW(),$V$5:$V$1000,"Sub"))))</f>
        <v/>
      </c>
      <c r="K190" s="60">
        <f>IF(N($W190)=0,"",IF(AND($S190=MesCiclo,3&gt;SemanaActual),"",MIN(1,SUMIFS($AF$5:$AF$1000,$U$5:$U$1000,ROW(),$V$5:$V$1000,"Sub"))))</f>
        <v/>
      </c>
      <c r="L190" s="60">
        <f>IF(N($W190)=0,"",IF(AND($S190=MesCiclo,4&gt;SemanaActual),"",MIN(1,SUMIFS($AG$5:$AG$1000,$U$5:$U$1000,ROW(),$V$5:$V$1000,"Sub"))))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","")&amp;IF($AR190="","Sin fecha de inicio"&amp;" · ","")&amp;IF($AS190="","Sin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","")&amp;IF(AND($V190="Sub",COUNT($I190:$L190)+SUMPRODUCT((LEN($I190:$L190)&gt;0)*NOT(ISNUMBER($I190:$L190)))&gt;0),"Subactividad: no use las semanas; ponga su % en Peso y su fecha de cumplimiento"&amp;"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IF($V190="","",IF($V190="Sub",IF(ISNUMBER($G190),N($X190),0),IF(ISNUMBER($G190),1,IFERROR(LOOKUP(2,1/($I190:$L190&lt;&gt;""),$I190:$L190),0))))</f>
        <v/>
      </c>
      <c r="Z190" s="62">
        <f>IF($V190="","",IF($V190="Sub",IF(AND(ISNUMBER($G190),$G190&lt;=IF($S190=MesCiclo,InicioCiclo,$S190+MOD(2-WEEKDAY($S190),7))+6),N($X190),0),IF(AND(ISNUMBER($G190),$G190&lt;=IF($S190=MesCiclo,InicioCiclo,$S190+MOD(2-WEEKDAY($S190),7))+6),1,IF(ISNUMBER($I190),$I190,0))))</f>
        <v/>
      </c>
      <c r="AA190" s="62">
        <f>IF($V190="","",IF($V190="Sub",IF(AND(ISNUMBER($G190),$G190&lt;=IF($S190=MesCiclo,InicioCiclo,$S190+MOD(2-WEEKDAY($S190),7))+13),N($X190),0),IF(AND(ISNUMBER($G190),$G190&lt;=IF($S190=MesCiclo,InicioCiclo,$S190+MOD(2-WEEKDAY($S190),7))+13),1,IF(ISNUMBER($J190),$J190,$Z190))))</f>
        <v/>
      </c>
      <c r="AB190" s="62">
        <f>IF($V190="","",IF($V190="Sub",IF(AND(ISNUMBER($G190),$G190&lt;=IF($S190=MesCiclo,InicioCiclo,$S190+MOD(2-WEEKDAY($S190),7))+20),N($X190),0),IF(AND(ISNUMBER($G190),$G190&lt;=IF($S190=MesCiclo,InicioCiclo,$S190+MOD(2-WEEKDAY($S190),7))+20),1,IF(ISNUMBER($K190),$K190,$AA190))))</f>
        <v/>
      </c>
      <c r="AC190" s="62">
        <f>IF($V190="","",IF($V190="Sub",IF(AND(ISNUMBER($G190),$G190&lt;=IF($S190=MesCiclo,InicioCiclo,$S190+MOD(2-WEEKDAY($S190),7))+27),N($X190),0),IF(AND(ISNUMBER($G190),$G190&lt;=IF($S190=MesCiclo,InicioCiclo,$S190+MOD(2-WEEKDAY($S190),7))+27),1,IF(ISNUMBER($L190),$L190,$AB190))))</f>
        <v/>
      </c>
      <c r="AD190" s="62">
        <f>IF($V190&lt;&gt;"Sub","",IF(AND(ISNUMBER($G190),$G190&lt;=IF($S190=MesCiclo,InicioCiclo,$S190+MOD(2-WEEKDAY($S190),7))+6),N($X190),0))</f>
        <v/>
      </c>
      <c r="AE190" s="62">
        <f>IF($V190&lt;&gt;"Sub","",IF(AND(ISNUMBER($G190),$G190&lt;=IF($S190=MesCiclo,InicioCiclo,$S190+MOD(2-WEEKDAY($S190),7))+13),N($X190),0))</f>
        <v/>
      </c>
      <c r="AF190" s="62">
        <f>IF($V190&lt;&gt;"Sub","",IF(AND(ISNUMBER($G190),$G190&lt;=IF($S190=MesCiclo,InicioCiclo,$S190+MOD(2-WEEKDAY($S190),7))+20),N($X190),0))</f>
        <v/>
      </c>
      <c r="AG190" s="62">
        <f>IF($V190&lt;&gt;"Sub","",IF(AND(ISNUMBER($G190),$G190&lt;=IF($S190=MesCiclo,InicioCiclo,$S190+MOD(2-WEEKDAY($S190),7))+27),N($X190),0))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IF(N($W191)=0,"",IF(AND($S191=MesCiclo,1&gt;SemanaActual),"",MIN(1,SUMIFS($AD$5:$AD$1000,$U$5:$U$1000,ROW(),$V$5:$V$1000,"Sub"))))</f>
        <v/>
      </c>
      <c r="J191" s="60">
        <f>IF(N($W191)=0,"",IF(AND($S191=MesCiclo,2&gt;SemanaActual),"",MIN(1,SUMIFS($AE$5:$AE$1000,$U$5:$U$1000,ROW(),$V$5:$V$1000,"Sub"))))</f>
        <v/>
      </c>
      <c r="K191" s="60">
        <f>IF(N($W191)=0,"",IF(AND($S191=MesCiclo,3&gt;SemanaActual),"",MIN(1,SUMIFS($AF$5:$AF$1000,$U$5:$U$1000,ROW(),$V$5:$V$1000,"Sub"))))</f>
        <v/>
      </c>
      <c r="L191" s="60">
        <f>IF(N($W191)=0,"",IF(AND($S191=MesCiclo,4&gt;SemanaActual),"",MIN(1,SUMIFS($AG$5:$AG$1000,$U$5:$U$1000,ROW(),$V$5:$V$1000,"Sub"))))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","")&amp;IF($AR191="","Sin fecha de inicio"&amp;" · ","")&amp;IF($AS191="","Sin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","")&amp;IF(AND($V191="Sub",COUNT($I191:$L191)+SUMPRODUCT((LEN($I191:$L191)&gt;0)*NOT(ISNUMBER($I191:$L191)))&gt;0),"Subactividad: no use las semanas; ponga su % en Peso y su fecha de cumplimiento"&amp;"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IF($V191="","",IF($V191="Sub",IF(ISNUMBER($G191),N($X191),0),IF(ISNUMBER($G191),1,IFERROR(LOOKUP(2,1/($I191:$L191&lt;&gt;""),$I191:$L191),0))))</f>
        <v/>
      </c>
      <c r="Z191" s="62">
        <f>IF($V191="","",IF($V191="Sub",IF(AND(ISNUMBER($G191),$G191&lt;=IF($S191=MesCiclo,InicioCiclo,$S191+MOD(2-WEEKDAY($S191),7))+6),N($X191),0),IF(AND(ISNUMBER($G191),$G191&lt;=IF($S191=MesCiclo,InicioCiclo,$S191+MOD(2-WEEKDAY($S191),7))+6),1,IF(ISNUMBER($I191),$I191,0))))</f>
        <v/>
      </c>
      <c r="AA191" s="62">
        <f>IF($V191="","",IF($V191="Sub",IF(AND(ISNUMBER($G191),$G191&lt;=IF($S191=MesCiclo,InicioCiclo,$S191+MOD(2-WEEKDAY($S191),7))+13),N($X191),0),IF(AND(ISNUMBER($G191),$G191&lt;=IF($S191=MesCiclo,InicioCiclo,$S191+MOD(2-WEEKDAY($S191),7))+13),1,IF(ISNUMBER($J191),$J191,$Z191))))</f>
        <v/>
      </c>
      <c r="AB191" s="62">
        <f>IF($V191="","",IF($V191="Sub",IF(AND(ISNUMBER($G191),$G191&lt;=IF($S191=MesCiclo,InicioCiclo,$S191+MOD(2-WEEKDAY($S191),7))+20),N($X191),0),IF(AND(ISNUMBER($G191),$G191&lt;=IF($S191=MesCiclo,InicioCiclo,$S191+MOD(2-WEEKDAY($S191),7))+20),1,IF(ISNUMBER($K191),$K191,$AA191))))</f>
        <v/>
      </c>
      <c r="AC191" s="62">
        <f>IF($V191="","",IF($V191="Sub",IF(AND(ISNUMBER($G191),$G191&lt;=IF($S191=MesCiclo,InicioCiclo,$S191+MOD(2-WEEKDAY($S191),7))+27),N($X191),0),IF(AND(ISNUMBER($G191),$G191&lt;=IF($S191=MesCiclo,InicioCiclo,$S191+MOD(2-WEEKDAY($S191),7))+27),1,IF(ISNUMBER($L191),$L191,$AB191))))</f>
        <v/>
      </c>
      <c r="AD191" s="62">
        <f>IF($V191&lt;&gt;"Sub","",IF(AND(ISNUMBER($G191),$G191&lt;=IF($S191=MesCiclo,InicioCiclo,$S191+MOD(2-WEEKDAY($S191),7))+6),N($X191),0))</f>
        <v/>
      </c>
      <c r="AE191" s="62">
        <f>IF($V191&lt;&gt;"Sub","",IF(AND(ISNUMBER($G191),$G191&lt;=IF($S191=MesCiclo,InicioCiclo,$S191+MOD(2-WEEKDAY($S191),7))+13),N($X191),0))</f>
        <v/>
      </c>
      <c r="AF191" s="62">
        <f>IF($V191&lt;&gt;"Sub","",IF(AND(ISNUMBER($G191),$G191&lt;=IF($S191=MesCiclo,InicioCiclo,$S191+MOD(2-WEEKDAY($S191),7))+20),N($X191),0))</f>
        <v/>
      </c>
      <c r="AG191" s="62">
        <f>IF($V191&lt;&gt;"Sub","",IF(AND(ISNUMBER($G191),$G191&lt;=IF($S191=MesCiclo,InicioCiclo,$S191+MOD(2-WEEKDAY($S191),7))+27),N($X191),0))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IF(N($W192)=0,"",IF(AND($S192=MesCiclo,1&gt;SemanaActual),"",MIN(1,SUMIFS($AD$5:$AD$1000,$U$5:$U$1000,ROW(),$V$5:$V$1000,"Sub"))))</f>
        <v/>
      </c>
      <c r="J192" s="60">
        <f>IF(N($W192)=0,"",IF(AND($S192=MesCiclo,2&gt;SemanaActual),"",MIN(1,SUMIFS($AE$5:$AE$1000,$U$5:$U$1000,ROW(),$V$5:$V$1000,"Sub"))))</f>
        <v/>
      </c>
      <c r="K192" s="60">
        <f>IF(N($W192)=0,"",IF(AND($S192=MesCiclo,3&gt;SemanaActual),"",MIN(1,SUMIFS($AF$5:$AF$1000,$U$5:$U$1000,ROW(),$V$5:$V$1000,"Sub"))))</f>
        <v/>
      </c>
      <c r="L192" s="60">
        <f>IF(N($W192)=0,"",IF(AND($S192=MesCiclo,4&gt;SemanaActual),"",MIN(1,SUMIFS($AG$5:$AG$1000,$U$5:$U$1000,ROW(),$V$5:$V$1000,"Sub"))))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","")&amp;IF($AR192="","Sin fecha de inicio"&amp;" · ","")&amp;IF($AS192="","Sin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","")&amp;IF(AND($V192="Sub",COUNT($I192:$L192)+SUMPRODUCT((LEN($I192:$L192)&gt;0)*NOT(ISNUMBER($I192:$L192)))&gt;0),"Subactividad: no use las semanas; ponga su % en Peso y su fecha de cumplimiento"&amp;"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IF($V192="","",IF($V192="Sub",IF(ISNUMBER($G192),N($X192),0),IF(ISNUMBER($G192),1,IFERROR(LOOKUP(2,1/($I192:$L192&lt;&gt;""),$I192:$L192),0))))</f>
        <v/>
      </c>
      <c r="Z192" s="62">
        <f>IF($V192="","",IF($V192="Sub",IF(AND(ISNUMBER($G192),$G192&lt;=IF($S192=MesCiclo,InicioCiclo,$S192+MOD(2-WEEKDAY($S192),7))+6),N($X192),0),IF(AND(ISNUMBER($G192),$G192&lt;=IF($S192=MesCiclo,InicioCiclo,$S192+MOD(2-WEEKDAY($S192),7))+6),1,IF(ISNUMBER($I192),$I192,0))))</f>
        <v/>
      </c>
      <c r="AA192" s="62">
        <f>IF($V192="","",IF($V192="Sub",IF(AND(ISNUMBER($G192),$G192&lt;=IF($S192=MesCiclo,InicioCiclo,$S192+MOD(2-WEEKDAY($S192),7))+13),N($X192),0),IF(AND(ISNUMBER($G192),$G192&lt;=IF($S192=MesCiclo,InicioCiclo,$S192+MOD(2-WEEKDAY($S192),7))+13),1,IF(ISNUMBER($J192),$J192,$Z192))))</f>
        <v/>
      </c>
      <c r="AB192" s="62">
        <f>IF($V192="","",IF($V192="Sub",IF(AND(ISNUMBER($G192),$G192&lt;=IF($S192=MesCiclo,InicioCiclo,$S192+MOD(2-WEEKDAY($S192),7))+20),N($X192),0),IF(AND(ISNUMBER($G192),$G192&lt;=IF($S192=MesCiclo,InicioCiclo,$S192+MOD(2-WEEKDAY($S192),7))+20),1,IF(ISNUMBER($K192),$K192,$AA192))))</f>
        <v/>
      </c>
      <c r="AC192" s="62">
        <f>IF($V192="","",IF($V192="Sub",IF(AND(ISNUMBER($G192),$G192&lt;=IF($S192=MesCiclo,InicioCiclo,$S192+MOD(2-WEEKDAY($S192),7))+27),N($X192),0),IF(AND(ISNUMBER($G192),$G192&lt;=IF($S192=MesCiclo,InicioCiclo,$S192+MOD(2-WEEKDAY($S192),7))+27),1,IF(ISNUMBER($L192),$L192,$AB192))))</f>
        <v/>
      </c>
      <c r="AD192" s="62">
        <f>IF($V192&lt;&gt;"Sub","",IF(AND(ISNUMBER($G192),$G192&lt;=IF($S192=MesCiclo,InicioCiclo,$S192+MOD(2-WEEKDAY($S192),7))+6),N($X192),0))</f>
        <v/>
      </c>
      <c r="AE192" s="62">
        <f>IF($V192&lt;&gt;"Sub","",IF(AND(ISNUMBER($G192),$G192&lt;=IF($S192=MesCiclo,InicioCiclo,$S192+MOD(2-WEEKDAY($S192),7))+13),N($X192),0))</f>
        <v/>
      </c>
      <c r="AF192" s="62">
        <f>IF($V192&lt;&gt;"Sub","",IF(AND(ISNUMBER($G192),$G192&lt;=IF($S192=MesCiclo,InicioCiclo,$S192+MOD(2-WEEKDAY($S192),7))+20),N($X192),0))</f>
        <v/>
      </c>
      <c r="AG192" s="62">
        <f>IF($V192&lt;&gt;"Sub","",IF(AND(ISNUMBER($G192),$G192&lt;=IF($S192=MesCiclo,InicioCiclo,$S192+MOD(2-WEEKDAY($S192),7))+27),N($X192),0))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IF(N($W193)=0,"",IF(AND($S193=MesCiclo,1&gt;SemanaActual),"",MIN(1,SUMIFS($AD$5:$AD$1000,$U$5:$U$1000,ROW(),$V$5:$V$1000,"Sub"))))</f>
        <v/>
      </c>
      <c r="J193" s="60">
        <f>IF(N($W193)=0,"",IF(AND($S193=MesCiclo,2&gt;SemanaActual),"",MIN(1,SUMIFS($AE$5:$AE$1000,$U$5:$U$1000,ROW(),$V$5:$V$1000,"Sub"))))</f>
        <v/>
      </c>
      <c r="K193" s="60">
        <f>IF(N($W193)=0,"",IF(AND($S193=MesCiclo,3&gt;SemanaActual),"",MIN(1,SUMIFS($AF$5:$AF$1000,$U$5:$U$1000,ROW(),$V$5:$V$1000,"Sub"))))</f>
        <v/>
      </c>
      <c r="L193" s="60">
        <f>IF(N($W193)=0,"",IF(AND($S193=MesCiclo,4&gt;SemanaActual),"",MIN(1,SUMIFS($AG$5:$AG$1000,$U$5:$U$1000,ROW(),$V$5:$V$1000,"Sub"))))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","")&amp;IF($AR193="","Sin fecha de inicio"&amp;" · ","")&amp;IF($AS193="","Sin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","")&amp;IF(AND($V193="Sub",COUNT($I193:$L193)+SUMPRODUCT((LEN($I193:$L193)&gt;0)*NOT(ISNUMBER($I193:$L193)))&gt;0),"Subactividad: no use las semanas; ponga su % en Peso y su fecha de cumplimiento"&amp;"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IF($V193="","",IF($V193="Sub",IF(ISNUMBER($G193),N($X193),0),IF(ISNUMBER($G193),1,IFERROR(LOOKUP(2,1/($I193:$L193&lt;&gt;""),$I193:$L193),0))))</f>
        <v/>
      </c>
      <c r="Z193" s="62">
        <f>IF($V193="","",IF($V193="Sub",IF(AND(ISNUMBER($G193),$G193&lt;=IF($S193=MesCiclo,InicioCiclo,$S193+MOD(2-WEEKDAY($S193),7))+6),N($X193),0),IF(AND(ISNUMBER($G193),$G193&lt;=IF($S193=MesCiclo,InicioCiclo,$S193+MOD(2-WEEKDAY($S193),7))+6),1,IF(ISNUMBER($I193),$I193,0))))</f>
        <v/>
      </c>
      <c r="AA193" s="62">
        <f>IF($V193="","",IF($V193="Sub",IF(AND(ISNUMBER($G193),$G193&lt;=IF($S193=MesCiclo,InicioCiclo,$S193+MOD(2-WEEKDAY($S193),7))+13),N($X193),0),IF(AND(ISNUMBER($G193),$G193&lt;=IF($S193=MesCiclo,InicioCiclo,$S193+MOD(2-WEEKDAY($S193),7))+13),1,IF(ISNUMBER($J193),$J193,$Z193))))</f>
        <v/>
      </c>
      <c r="AB193" s="62">
        <f>IF($V193="","",IF($V193="Sub",IF(AND(ISNUMBER($G193),$G193&lt;=IF($S193=MesCiclo,InicioCiclo,$S193+MOD(2-WEEKDAY($S193),7))+20),N($X193),0),IF(AND(ISNUMBER($G193),$G193&lt;=IF($S193=MesCiclo,InicioCiclo,$S193+MOD(2-WEEKDAY($S193),7))+20),1,IF(ISNUMBER($K193),$K193,$AA193))))</f>
        <v/>
      </c>
      <c r="AC193" s="62">
        <f>IF($V193="","",IF($V193="Sub",IF(AND(ISNUMBER($G193),$G193&lt;=IF($S193=MesCiclo,InicioCiclo,$S193+MOD(2-WEEKDAY($S193),7))+27),N($X193),0),IF(AND(ISNUMBER($G193),$G193&lt;=IF($S193=MesCiclo,InicioCiclo,$S193+MOD(2-WEEKDAY($S193),7))+27),1,IF(ISNUMBER($L193),$L193,$AB193))))</f>
        <v/>
      </c>
      <c r="AD193" s="62">
        <f>IF($V193&lt;&gt;"Sub","",IF(AND(ISNUMBER($G193),$G193&lt;=IF($S193=MesCiclo,InicioCiclo,$S193+MOD(2-WEEKDAY($S193),7))+6),N($X193),0))</f>
        <v/>
      </c>
      <c r="AE193" s="62">
        <f>IF($V193&lt;&gt;"Sub","",IF(AND(ISNUMBER($G193),$G193&lt;=IF($S193=MesCiclo,InicioCiclo,$S193+MOD(2-WEEKDAY($S193),7))+13),N($X193),0))</f>
        <v/>
      </c>
      <c r="AF193" s="62">
        <f>IF($V193&lt;&gt;"Sub","",IF(AND(ISNUMBER($G193),$G193&lt;=IF($S193=MesCiclo,InicioCiclo,$S193+MOD(2-WEEKDAY($S193),7))+20),N($X193),0))</f>
        <v/>
      </c>
      <c r="AG193" s="62">
        <f>IF($V193&lt;&gt;"Sub","",IF(AND(ISNUMBER($G193),$G193&lt;=IF($S193=MesCiclo,InicioCiclo,$S193+MOD(2-WEEKDAY($S193),7))+27),N($X193),0))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IF(N($W194)=0,"",IF(AND($S194=MesCiclo,1&gt;SemanaActual),"",MIN(1,SUMIFS($AD$5:$AD$1000,$U$5:$U$1000,ROW(),$V$5:$V$1000,"Sub"))))</f>
        <v/>
      </c>
      <c r="J194" s="60">
        <f>IF(N($W194)=0,"",IF(AND($S194=MesCiclo,2&gt;SemanaActual),"",MIN(1,SUMIFS($AE$5:$AE$1000,$U$5:$U$1000,ROW(),$V$5:$V$1000,"Sub"))))</f>
        <v/>
      </c>
      <c r="K194" s="60">
        <f>IF(N($W194)=0,"",IF(AND($S194=MesCiclo,3&gt;SemanaActual),"",MIN(1,SUMIFS($AF$5:$AF$1000,$U$5:$U$1000,ROW(),$V$5:$V$1000,"Sub"))))</f>
        <v/>
      </c>
      <c r="L194" s="60">
        <f>IF(N($W194)=0,"",IF(AND($S194=MesCiclo,4&gt;SemanaActual),"",MIN(1,SUMIFS($AG$5:$AG$1000,$U$5:$U$1000,ROW(),$V$5:$V$1000,"Sub"))))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","")&amp;IF($AR194="","Sin fecha de inicio"&amp;" · ","")&amp;IF($AS194="","Sin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","")&amp;IF(AND($V194="Sub",COUNT($I194:$L194)+SUMPRODUCT((LEN($I194:$L194)&gt;0)*NOT(ISNUMBER($I194:$L194)))&gt;0),"Subactividad: no use las semanas; ponga su % en Peso y su fecha de cumplimiento"&amp;"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IF($V194="","",IF($V194="Sub",IF(ISNUMBER($G194),N($X194),0),IF(ISNUMBER($G194),1,IFERROR(LOOKUP(2,1/($I194:$L194&lt;&gt;""),$I194:$L194),0))))</f>
        <v/>
      </c>
      <c r="Z194" s="62">
        <f>IF($V194="","",IF($V194="Sub",IF(AND(ISNUMBER($G194),$G194&lt;=IF($S194=MesCiclo,InicioCiclo,$S194+MOD(2-WEEKDAY($S194),7))+6),N($X194),0),IF(AND(ISNUMBER($G194),$G194&lt;=IF($S194=MesCiclo,InicioCiclo,$S194+MOD(2-WEEKDAY($S194),7))+6),1,IF(ISNUMBER($I194),$I194,0))))</f>
        <v/>
      </c>
      <c r="AA194" s="62">
        <f>IF($V194="","",IF($V194="Sub",IF(AND(ISNUMBER($G194),$G194&lt;=IF($S194=MesCiclo,InicioCiclo,$S194+MOD(2-WEEKDAY($S194),7))+13),N($X194),0),IF(AND(ISNUMBER($G194),$G194&lt;=IF($S194=MesCiclo,InicioCiclo,$S194+MOD(2-WEEKDAY($S194),7))+13),1,IF(ISNUMBER($J194),$J194,$Z194))))</f>
        <v/>
      </c>
      <c r="AB194" s="62">
        <f>IF($V194="","",IF($V194="Sub",IF(AND(ISNUMBER($G194),$G194&lt;=IF($S194=MesCiclo,InicioCiclo,$S194+MOD(2-WEEKDAY($S194),7))+20),N($X194),0),IF(AND(ISNUMBER($G194),$G194&lt;=IF($S194=MesCiclo,InicioCiclo,$S194+MOD(2-WEEKDAY($S194),7))+20),1,IF(ISNUMBER($K194),$K194,$AA194))))</f>
        <v/>
      </c>
      <c r="AC194" s="62">
        <f>IF($V194="","",IF($V194="Sub",IF(AND(ISNUMBER($G194),$G194&lt;=IF($S194=MesCiclo,InicioCiclo,$S194+MOD(2-WEEKDAY($S194),7))+27),N($X194),0),IF(AND(ISNUMBER($G194),$G194&lt;=IF($S194=MesCiclo,InicioCiclo,$S194+MOD(2-WEEKDAY($S194),7))+27),1,IF(ISNUMBER($L194),$L194,$AB194))))</f>
        <v/>
      </c>
      <c r="AD194" s="62">
        <f>IF($V194&lt;&gt;"Sub","",IF(AND(ISNUMBER($G194),$G194&lt;=IF($S194=MesCiclo,InicioCiclo,$S194+MOD(2-WEEKDAY($S194),7))+6),N($X194),0))</f>
        <v/>
      </c>
      <c r="AE194" s="62">
        <f>IF($V194&lt;&gt;"Sub","",IF(AND(ISNUMBER($G194),$G194&lt;=IF($S194=MesCiclo,InicioCiclo,$S194+MOD(2-WEEKDAY($S194),7))+13),N($X194),0))</f>
        <v/>
      </c>
      <c r="AF194" s="62">
        <f>IF($V194&lt;&gt;"Sub","",IF(AND(ISNUMBER($G194),$G194&lt;=IF($S194=MesCiclo,InicioCiclo,$S194+MOD(2-WEEKDAY($S194),7))+20),N($X194),0))</f>
        <v/>
      </c>
      <c r="AG194" s="62">
        <f>IF($V194&lt;&gt;"Sub","",IF(AND(ISNUMBER($G194),$G194&lt;=IF($S194=MesCiclo,InicioCiclo,$S194+MOD(2-WEEKDAY($S194),7))+27),N($X194),0))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IF(N($W195)=0,"",IF(AND($S195=MesCiclo,1&gt;SemanaActual),"",MIN(1,SUMIFS($AD$5:$AD$1000,$U$5:$U$1000,ROW(),$V$5:$V$1000,"Sub"))))</f>
        <v/>
      </c>
      <c r="J195" s="60">
        <f>IF(N($W195)=0,"",IF(AND($S195=MesCiclo,2&gt;SemanaActual),"",MIN(1,SUMIFS($AE$5:$AE$1000,$U$5:$U$1000,ROW(),$V$5:$V$1000,"Sub"))))</f>
        <v/>
      </c>
      <c r="K195" s="60">
        <f>IF(N($W195)=0,"",IF(AND($S195=MesCiclo,3&gt;SemanaActual),"",MIN(1,SUMIFS($AF$5:$AF$1000,$U$5:$U$1000,ROW(),$V$5:$V$1000,"Sub"))))</f>
        <v/>
      </c>
      <c r="L195" s="60">
        <f>IF(N($W195)=0,"",IF(AND($S195=MesCiclo,4&gt;SemanaActual),"",MIN(1,SUMIFS($AG$5:$AG$1000,$U$5:$U$1000,ROW(),$V$5:$V$1000,"Sub"))))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","")&amp;IF($AR195="","Sin fecha de inicio"&amp;" · ","")&amp;IF($AS195="","Sin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","")&amp;IF(AND($V195="Sub",COUNT($I195:$L195)+SUMPRODUCT((LEN($I195:$L195)&gt;0)*NOT(ISNUMBER($I195:$L195)))&gt;0),"Subactividad: no use las semanas; ponga su % en Peso y su fecha de cumplimiento"&amp;"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IF($V195="","",IF($V195="Sub",IF(ISNUMBER($G195),N($X195),0),IF(ISNUMBER($G195),1,IFERROR(LOOKUP(2,1/($I195:$L195&lt;&gt;""),$I195:$L195),0))))</f>
        <v/>
      </c>
      <c r="Z195" s="62">
        <f>IF($V195="","",IF($V195="Sub",IF(AND(ISNUMBER($G195),$G195&lt;=IF($S195=MesCiclo,InicioCiclo,$S195+MOD(2-WEEKDAY($S195),7))+6),N($X195),0),IF(AND(ISNUMBER($G195),$G195&lt;=IF($S195=MesCiclo,InicioCiclo,$S195+MOD(2-WEEKDAY($S195),7))+6),1,IF(ISNUMBER($I195),$I195,0))))</f>
        <v/>
      </c>
      <c r="AA195" s="62">
        <f>IF($V195="","",IF($V195="Sub",IF(AND(ISNUMBER($G195),$G195&lt;=IF($S195=MesCiclo,InicioCiclo,$S195+MOD(2-WEEKDAY($S195),7))+13),N($X195),0),IF(AND(ISNUMBER($G195),$G195&lt;=IF($S195=MesCiclo,InicioCiclo,$S195+MOD(2-WEEKDAY($S195),7))+13),1,IF(ISNUMBER($J195),$J195,$Z195))))</f>
        <v/>
      </c>
      <c r="AB195" s="62">
        <f>IF($V195="","",IF($V195="Sub",IF(AND(ISNUMBER($G195),$G195&lt;=IF($S195=MesCiclo,InicioCiclo,$S195+MOD(2-WEEKDAY($S195),7))+20),N($X195),0),IF(AND(ISNUMBER($G195),$G195&lt;=IF($S195=MesCiclo,InicioCiclo,$S195+MOD(2-WEEKDAY($S195),7))+20),1,IF(ISNUMBER($K195),$K195,$AA195))))</f>
        <v/>
      </c>
      <c r="AC195" s="62">
        <f>IF($V195="","",IF($V195="Sub",IF(AND(ISNUMBER($G195),$G195&lt;=IF($S195=MesCiclo,InicioCiclo,$S195+MOD(2-WEEKDAY($S195),7))+27),N($X195),0),IF(AND(ISNUMBER($G195),$G195&lt;=IF($S195=MesCiclo,InicioCiclo,$S195+MOD(2-WEEKDAY($S195),7))+27),1,IF(ISNUMBER($L195),$L195,$AB195))))</f>
        <v/>
      </c>
      <c r="AD195" s="62">
        <f>IF($V195&lt;&gt;"Sub","",IF(AND(ISNUMBER($G195),$G195&lt;=IF($S195=MesCiclo,InicioCiclo,$S195+MOD(2-WEEKDAY($S195),7))+6),N($X195),0))</f>
        <v/>
      </c>
      <c r="AE195" s="62">
        <f>IF($V195&lt;&gt;"Sub","",IF(AND(ISNUMBER($G195),$G195&lt;=IF($S195=MesCiclo,InicioCiclo,$S195+MOD(2-WEEKDAY($S195),7))+13),N($X195),0))</f>
        <v/>
      </c>
      <c r="AF195" s="62">
        <f>IF($V195&lt;&gt;"Sub","",IF(AND(ISNUMBER($G195),$G195&lt;=IF($S195=MesCiclo,InicioCiclo,$S195+MOD(2-WEEKDAY($S195),7))+20),N($X195),0))</f>
        <v/>
      </c>
      <c r="AG195" s="62">
        <f>IF($V195&lt;&gt;"Sub","",IF(AND(ISNUMBER($G195),$G195&lt;=IF($S195=MesCiclo,InicioCiclo,$S195+MOD(2-WEEKDAY($S195),7))+27),N($X195),0))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IF(N($W196)=0,"",IF(AND($S196=MesCiclo,1&gt;SemanaActual),"",MIN(1,SUMIFS($AD$5:$AD$1000,$U$5:$U$1000,ROW(),$V$5:$V$1000,"Sub"))))</f>
        <v/>
      </c>
      <c r="J196" s="60">
        <f>IF(N($W196)=0,"",IF(AND($S196=MesCiclo,2&gt;SemanaActual),"",MIN(1,SUMIFS($AE$5:$AE$1000,$U$5:$U$1000,ROW(),$V$5:$V$1000,"Sub"))))</f>
        <v/>
      </c>
      <c r="K196" s="60">
        <f>IF(N($W196)=0,"",IF(AND($S196=MesCiclo,3&gt;SemanaActual),"",MIN(1,SUMIFS($AF$5:$AF$1000,$U$5:$U$1000,ROW(),$V$5:$V$1000,"Sub"))))</f>
        <v/>
      </c>
      <c r="L196" s="60">
        <f>IF(N($W196)=0,"",IF(AND($S196=MesCiclo,4&gt;SemanaActual),"",MIN(1,SUMIFS($AG$5:$AG$1000,$U$5:$U$1000,ROW(),$V$5:$V$1000,"Sub"))))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","")&amp;IF($AR196="","Sin fecha de inicio"&amp;" · ","")&amp;IF($AS196="","Sin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","")&amp;IF(AND($V196="Sub",COUNT($I196:$L196)+SUMPRODUCT((LEN($I196:$L196)&gt;0)*NOT(ISNUMBER($I196:$L196)))&gt;0),"Subactividad: no use las semanas; ponga su % en Peso y su fecha de cumplimiento"&amp;"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IF($V196="","",IF($V196="Sub",IF(ISNUMBER($G196),N($X196),0),IF(ISNUMBER($G196),1,IFERROR(LOOKUP(2,1/($I196:$L196&lt;&gt;""),$I196:$L196),0))))</f>
        <v/>
      </c>
      <c r="Z196" s="62">
        <f>IF($V196="","",IF($V196="Sub",IF(AND(ISNUMBER($G196),$G196&lt;=IF($S196=MesCiclo,InicioCiclo,$S196+MOD(2-WEEKDAY($S196),7))+6),N($X196),0),IF(AND(ISNUMBER($G196),$G196&lt;=IF($S196=MesCiclo,InicioCiclo,$S196+MOD(2-WEEKDAY($S196),7))+6),1,IF(ISNUMBER($I196),$I196,0))))</f>
        <v/>
      </c>
      <c r="AA196" s="62">
        <f>IF($V196="","",IF($V196="Sub",IF(AND(ISNUMBER($G196),$G196&lt;=IF($S196=MesCiclo,InicioCiclo,$S196+MOD(2-WEEKDAY($S196),7))+13),N($X196),0),IF(AND(ISNUMBER($G196),$G196&lt;=IF($S196=MesCiclo,InicioCiclo,$S196+MOD(2-WEEKDAY($S196),7))+13),1,IF(ISNUMBER($J196),$J196,$Z196))))</f>
        <v/>
      </c>
      <c r="AB196" s="62">
        <f>IF($V196="","",IF($V196="Sub",IF(AND(ISNUMBER($G196),$G196&lt;=IF($S196=MesCiclo,InicioCiclo,$S196+MOD(2-WEEKDAY($S196),7))+20),N($X196),0),IF(AND(ISNUMBER($G196),$G196&lt;=IF($S196=MesCiclo,InicioCiclo,$S196+MOD(2-WEEKDAY($S196),7))+20),1,IF(ISNUMBER($K196),$K196,$AA196))))</f>
        <v/>
      </c>
      <c r="AC196" s="62">
        <f>IF($V196="","",IF($V196="Sub",IF(AND(ISNUMBER($G196),$G196&lt;=IF($S196=MesCiclo,InicioCiclo,$S196+MOD(2-WEEKDAY($S196),7))+27),N($X196),0),IF(AND(ISNUMBER($G196),$G196&lt;=IF($S196=MesCiclo,InicioCiclo,$S196+MOD(2-WEEKDAY($S196),7))+27),1,IF(ISNUMBER($L196),$L196,$AB196))))</f>
        <v/>
      </c>
      <c r="AD196" s="62">
        <f>IF($V196&lt;&gt;"Sub","",IF(AND(ISNUMBER($G196),$G196&lt;=IF($S196=MesCiclo,InicioCiclo,$S196+MOD(2-WEEKDAY($S196),7))+6),N($X196),0))</f>
        <v/>
      </c>
      <c r="AE196" s="62">
        <f>IF($V196&lt;&gt;"Sub","",IF(AND(ISNUMBER($G196),$G196&lt;=IF($S196=MesCiclo,InicioCiclo,$S196+MOD(2-WEEKDAY($S196),7))+13),N($X196),0))</f>
        <v/>
      </c>
      <c r="AF196" s="62">
        <f>IF($V196&lt;&gt;"Sub","",IF(AND(ISNUMBER($G196),$G196&lt;=IF($S196=MesCiclo,InicioCiclo,$S196+MOD(2-WEEKDAY($S196),7))+20),N($X196),0))</f>
        <v/>
      </c>
      <c r="AG196" s="62">
        <f>IF($V196&lt;&gt;"Sub","",IF(AND(ISNUMBER($G196),$G196&lt;=IF($S196=MesCiclo,InicioCiclo,$S196+MOD(2-WEEKDAY($S196),7))+27),N($X196),0))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IF(N($W197)=0,"",IF(AND($S197=MesCiclo,1&gt;SemanaActual),"",MIN(1,SUMIFS($AD$5:$AD$1000,$U$5:$U$1000,ROW(),$V$5:$V$1000,"Sub"))))</f>
        <v/>
      </c>
      <c r="J197" s="60">
        <f>IF(N($W197)=0,"",IF(AND($S197=MesCiclo,2&gt;SemanaActual),"",MIN(1,SUMIFS($AE$5:$AE$1000,$U$5:$U$1000,ROW(),$V$5:$V$1000,"Sub"))))</f>
        <v/>
      </c>
      <c r="K197" s="60">
        <f>IF(N($W197)=0,"",IF(AND($S197=MesCiclo,3&gt;SemanaActual),"",MIN(1,SUMIFS($AF$5:$AF$1000,$U$5:$U$1000,ROW(),$V$5:$V$1000,"Sub"))))</f>
        <v/>
      </c>
      <c r="L197" s="60">
        <f>IF(N($W197)=0,"",IF(AND($S197=MesCiclo,4&gt;SemanaActual),"",MIN(1,SUMIFS($AG$5:$AG$1000,$U$5:$U$1000,ROW(),$V$5:$V$1000,"Sub"))))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","")&amp;IF($AR197="","Sin fecha de inicio"&amp;" · ","")&amp;IF($AS197="","Sin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","")&amp;IF(AND($V197="Sub",COUNT($I197:$L197)+SUMPRODUCT((LEN($I197:$L197)&gt;0)*NOT(ISNUMBER($I197:$L197)))&gt;0),"Subactividad: no use las semanas; ponga su % en Peso y su fecha de cumplimiento"&amp;"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IF($V197="","",IF($V197="Sub",IF(ISNUMBER($G197),N($X197),0),IF(ISNUMBER($G197),1,IFERROR(LOOKUP(2,1/($I197:$L197&lt;&gt;""),$I197:$L197),0))))</f>
        <v/>
      </c>
      <c r="Z197" s="62">
        <f>IF($V197="","",IF($V197="Sub",IF(AND(ISNUMBER($G197),$G197&lt;=IF($S197=MesCiclo,InicioCiclo,$S197+MOD(2-WEEKDAY($S197),7))+6),N($X197),0),IF(AND(ISNUMBER($G197),$G197&lt;=IF($S197=MesCiclo,InicioCiclo,$S197+MOD(2-WEEKDAY($S197),7))+6),1,IF(ISNUMBER($I197),$I197,0))))</f>
        <v/>
      </c>
      <c r="AA197" s="62">
        <f>IF($V197="","",IF($V197="Sub",IF(AND(ISNUMBER($G197),$G197&lt;=IF($S197=MesCiclo,InicioCiclo,$S197+MOD(2-WEEKDAY($S197),7))+13),N($X197),0),IF(AND(ISNUMBER($G197),$G197&lt;=IF($S197=MesCiclo,InicioCiclo,$S197+MOD(2-WEEKDAY($S197),7))+13),1,IF(ISNUMBER($J197),$J197,$Z197))))</f>
        <v/>
      </c>
      <c r="AB197" s="62">
        <f>IF($V197="","",IF($V197="Sub",IF(AND(ISNUMBER($G197),$G197&lt;=IF($S197=MesCiclo,InicioCiclo,$S197+MOD(2-WEEKDAY($S197),7))+20),N($X197),0),IF(AND(ISNUMBER($G197),$G197&lt;=IF($S197=MesCiclo,InicioCiclo,$S197+MOD(2-WEEKDAY($S197),7))+20),1,IF(ISNUMBER($K197),$K197,$AA197))))</f>
        <v/>
      </c>
      <c r="AC197" s="62">
        <f>IF($V197="","",IF($V197="Sub",IF(AND(ISNUMBER($G197),$G197&lt;=IF($S197=MesCiclo,InicioCiclo,$S197+MOD(2-WEEKDAY($S197),7))+27),N($X197),0),IF(AND(ISNUMBER($G197),$G197&lt;=IF($S197=MesCiclo,InicioCiclo,$S197+MOD(2-WEEKDAY($S197),7))+27),1,IF(ISNUMBER($L197),$L197,$AB197))))</f>
        <v/>
      </c>
      <c r="AD197" s="62">
        <f>IF($V197&lt;&gt;"Sub","",IF(AND(ISNUMBER($G197),$G197&lt;=IF($S197=MesCiclo,InicioCiclo,$S197+MOD(2-WEEKDAY($S197),7))+6),N($X197),0))</f>
        <v/>
      </c>
      <c r="AE197" s="62">
        <f>IF($V197&lt;&gt;"Sub","",IF(AND(ISNUMBER($G197),$G197&lt;=IF($S197=MesCiclo,InicioCiclo,$S197+MOD(2-WEEKDAY($S197),7))+13),N($X197),0))</f>
        <v/>
      </c>
      <c r="AF197" s="62">
        <f>IF($V197&lt;&gt;"Sub","",IF(AND(ISNUMBER($G197),$G197&lt;=IF($S197=MesCiclo,InicioCiclo,$S197+MOD(2-WEEKDAY($S197),7))+20),N($X197),0))</f>
        <v/>
      </c>
      <c r="AG197" s="62">
        <f>IF($V197&lt;&gt;"Sub","",IF(AND(ISNUMBER($G197),$G197&lt;=IF($S197=MesCiclo,InicioCiclo,$S197+MOD(2-WEEKDAY($S197),7))+27),N($X197),0))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IF(N($W198)=0,"",IF(AND($S198=MesCiclo,1&gt;SemanaActual),"",MIN(1,SUMIFS($AD$5:$AD$1000,$U$5:$U$1000,ROW(),$V$5:$V$1000,"Sub"))))</f>
        <v/>
      </c>
      <c r="J198" s="60">
        <f>IF(N($W198)=0,"",IF(AND($S198=MesCiclo,2&gt;SemanaActual),"",MIN(1,SUMIFS($AE$5:$AE$1000,$U$5:$U$1000,ROW(),$V$5:$V$1000,"Sub"))))</f>
        <v/>
      </c>
      <c r="K198" s="60">
        <f>IF(N($W198)=0,"",IF(AND($S198=MesCiclo,3&gt;SemanaActual),"",MIN(1,SUMIFS($AF$5:$AF$1000,$U$5:$U$1000,ROW(),$V$5:$V$1000,"Sub"))))</f>
        <v/>
      </c>
      <c r="L198" s="60">
        <f>IF(N($W198)=0,"",IF(AND($S198=MesCiclo,4&gt;SemanaActual),"",MIN(1,SUMIFS($AG$5:$AG$1000,$U$5:$U$1000,ROW(),$V$5:$V$1000,"Sub"))))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","")&amp;IF($AR198="","Sin fecha de inicio"&amp;" · ","")&amp;IF($AS198="","Sin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","")&amp;IF(AND($V198="Sub",COUNT($I198:$L198)+SUMPRODUCT((LEN($I198:$L198)&gt;0)*NOT(ISNUMBER($I198:$L198)))&gt;0),"Subactividad: no use las semanas; ponga su % en Peso y su fecha de cumplimiento"&amp;"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IF($V198="","",IF($V198="Sub",IF(ISNUMBER($G198),N($X198),0),IF(ISNUMBER($G198),1,IFERROR(LOOKUP(2,1/($I198:$L198&lt;&gt;""),$I198:$L198),0))))</f>
        <v/>
      </c>
      <c r="Z198" s="62">
        <f>IF($V198="","",IF($V198="Sub",IF(AND(ISNUMBER($G198),$G198&lt;=IF($S198=MesCiclo,InicioCiclo,$S198+MOD(2-WEEKDAY($S198),7))+6),N($X198),0),IF(AND(ISNUMBER($G198),$G198&lt;=IF($S198=MesCiclo,InicioCiclo,$S198+MOD(2-WEEKDAY($S198),7))+6),1,IF(ISNUMBER($I198),$I198,0))))</f>
        <v/>
      </c>
      <c r="AA198" s="62">
        <f>IF($V198="","",IF($V198="Sub",IF(AND(ISNUMBER($G198),$G198&lt;=IF($S198=MesCiclo,InicioCiclo,$S198+MOD(2-WEEKDAY($S198),7))+13),N($X198),0),IF(AND(ISNUMBER($G198),$G198&lt;=IF($S198=MesCiclo,InicioCiclo,$S198+MOD(2-WEEKDAY($S198),7))+13),1,IF(ISNUMBER($J198),$J198,$Z198))))</f>
        <v/>
      </c>
      <c r="AB198" s="62">
        <f>IF($V198="","",IF($V198="Sub",IF(AND(ISNUMBER($G198),$G198&lt;=IF($S198=MesCiclo,InicioCiclo,$S198+MOD(2-WEEKDAY($S198),7))+20),N($X198),0),IF(AND(ISNUMBER($G198),$G198&lt;=IF($S198=MesCiclo,InicioCiclo,$S198+MOD(2-WEEKDAY($S198),7))+20),1,IF(ISNUMBER($K198),$K198,$AA198))))</f>
        <v/>
      </c>
      <c r="AC198" s="62">
        <f>IF($V198="","",IF($V198="Sub",IF(AND(ISNUMBER($G198),$G198&lt;=IF($S198=MesCiclo,InicioCiclo,$S198+MOD(2-WEEKDAY($S198),7))+27),N($X198),0),IF(AND(ISNUMBER($G198),$G198&lt;=IF($S198=MesCiclo,InicioCiclo,$S198+MOD(2-WEEKDAY($S198),7))+27),1,IF(ISNUMBER($L198),$L198,$AB198))))</f>
        <v/>
      </c>
      <c r="AD198" s="62">
        <f>IF($V198&lt;&gt;"Sub","",IF(AND(ISNUMBER($G198),$G198&lt;=IF($S198=MesCiclo,InicioCiclo,$S198+MOD(2-WEEKDAY($S198),7))+6),N($X198),0))</f>
        <v/>
      </c>
      <c r="AE198" s="62">
        <f>IF($V198&lt;&gt;"Sub","",IF(AND(ISNUMBER($G198),$G198&lt;=IF($S198=MesCiclo,InicioCiclo,$S198+MOD(2-WEEKDAY($S198),7))+13),N($X198),0))</f>
        <v/>
      </c>
      <c r="AF198" s="62">
        <f>IF($V198&lt;&gt;"Sub","",IF(AND(ISNUMBER($G198),$G198&lt;=IF($S198=MesCiclo,InicioCiclo,$S198+MOD(2-WEEKDAY($S198),7))+20),N($X198),0))</f>
        <v/>
      </c>
      <c r="AG198" s="62">
        <f>IF($V198&lt;&gt;"Sub","",IF(AND(ISNUMBER($G198),$G198&lt;=IF($S198=MesCiclo,InicioCiclo,$S198+MOD(2-WEEKDAY($S198),7))+27),N($X198),0))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IF(N($W199)=0,"",IF(AND($S199=MesCiclo,1&gt;SemanaActual),"",MIN(1,SUMIFS($AD$5:$AD$1000,$U$5:$U$1000,ROW(),$V$5:$V$1000,"Sub"))))</f>
        <v/>
      </c>
      <c r="J199" s="60">
        <f>IF(N($W199)=0,"",IF(AND($S199=MesCiclo,2&gt;SemanaActual),"",MIN(1,SUMIFS($AE$5:$AE$1000,$U$5:$U$1000,ROW(),$V$5:$V$1000,"Sub"))))</f>
        <v/>
      </c>
      <c r="K199" s="60">
        <f>IF(N($W199)=0,"",IF(AND($S199=MesCiclo,3&gt;SemanaActual),"",MIN(1,SUMIFS($AF$5:$AF$1000,$U$5:$U$1000,ROW(),$V$5:$V$1000,"Sub"))))</f>
        <v/>
      </c>
      <c r="L199" s="60">
        <f>IF(N($W199)=0,"",IF(AND($S199=MesCiclo,4&gt;SemanaActual),"",MIN(1,SUMIFS($AG$5:$AG$1000,$U$5:$U$1000,ROW(),$V$5:$V$1000,"Sub"))))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","")&amp;IF($AR199="","Sin fecha de inicio"&amp;" · ","")&amp;IF($AS199="","Sin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","")&amp;IF(AND($V199="Sub",COUNT($I199:$L199)+SUMPRODUCT((LEN($I199:$L199)&gt;0)*NOT(ISNUMBER($I199:$L199)))&gt;0),"Subactividad: no use las semanas; ponga su % en Peso y su fecha de cumplimiento"&amp;"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IF($V199="","",IF($V199="Sub",IF(ISNUMBER($G199),N($X199),0),IF(ISNUMBER($G199),1,IFERROR(LOOKUP(2,1/($I199:$L199&lt;&gt;""),$I199:$L199),0))))</f>
        <v/>
      </c>
      <c r="Z199" s="62">
        <f>IF($V199="","",IF($V199="Sub",IF(AND(ISNUMBER($G199),$G199&lt;=IF($S199=MesCiclo,InicioCiclo,$S199+MOD(2-WEEKDAY($S199),7))+6),N($X199),0),IF(AND(ISNUMBER($G199),$G199&lt;=IF($S199=MesCiclo,InicioCiclo,$S199+MOD(2-WEEKDAY($S199),7))+6),1,IF(ISNUMBER($I199),$I199,0))))</f>
        <v/>
      </c>
      <c r="AA199" s="62">
        <f>IF($V199="","",IF($V199="Sub",IF(AND(ISNUMBER($G199),$G199&lt;=IF($S199=MesCiclo,InicioCiclo,$S199+MOD(2-WEEKDAY($S199),7))+13),N($X199),0),IF(AND(ISNUMBER($G199),$G199&lt;=IF($S199=MesCiclo,InicioCiclo,$S199+MOD(2-WEEKDAY($S199),7))+13),1,IF(ISNUMBER($J199),$J199,$Z199))))</f>
        <v/>
      </c>
      <c r="AB199" s="62">
        <f>IF($V199="","",IF($V199="Sub",IF(AND(ISNUMBER($G199),$G199&lt;=IF($S199=MesCiclo,InicioCiclo,$S199+MOD(2-WEEKDAY($S199),7))+20),N($X199),0),IF(AND(ISNUMBER($G199),$G199&lt;=IF($S199=MesCiclo,InicioCiclo,$S199+MOD(2-WEEKDAY($S199),7))+20),1,IF(ISNUMBER($K199),$K199,$AA199))))</f>
        <v/>
      </c>
      <c r="AC199" s="62">
        <f>IF($V199="","",IF($V199="Sub",IF(AND(ISNUMBER($G199),$G199&lt;=IF($S199=MesCiclo,InicioCiclo,$S199+MOD(2-WEEKDAY($S199),7))+27),N($X199),0),IF(AND(ISNUMBER($G199),$G199&lt;=IF($S199=MesCiclo,InicioCiclo,$S199+MOD(2-WEEKDAY($S199),7))+27),1,IF(ISNUMBER($L199),$L199,$AB199))))</f>
        <v/>
      </c>
      <c r="AD199" s="62">
        <f>IF($V199&lt;&gt;"Sub","",IF(AND(ISNUMBER($G199),$G199&lt;=IF($S199=MesCiclo,InicioCiclo,$S199+MOD(2-WEEKDAY($S199),7))+6),N($X199),0))</f>
        <v/>
      </c>
      <c r="AE199" s="62">
        <f>IF($V199&lt;&gt;"Sub","",IF(AND(ISNUMBER($G199),$G199&lt;=IF($S199=MesCiclo,InicioCiclo,$S199+MOD(2-WEEKDAY($S199),7))+13),N($X199),0))</f>
        <v/>
      </c>
      <c r="AF199" s="62">
        <f>IF($V199&lt;&gt;"Sub","",IF(AND(ISNUMBER($G199),$G199&lt;=IF($S199=MesCiclo,InicioCiclo,$S199+MOD(2-WEEKDAY($S199),7))+20),N($X199),0))</f>
        <v/>
      </c>
      <c r="AG199" s="62">
        <f>IF($V199&lt;&gt;"Sub","",IF(AND(ISNUMBER($G199),$G199&lt;=IF($S199=MesCiclo,InicioCiclo,$S199+MOD(2-WEEKDAY($S199),7))+27),N($X199),0))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IF(N($W200)=0,"",IF(AND($S200=MesCiclo,1&gt;SemanaActual),"",MIN(1,SUMIFS($AD$5:$AD$1000,$U$5:$U$1000,ROW(),$V$5:$V$1000,"Sub"))))</f>
        <v/>
      </c>
      <c r="J200" s="60">
        <f>IF(N($W200)=0,"",IF(AND($S200=MesCiclo,2&gt;SemanaActual),"",MIN(1,SUMIFS($AE$5:$AE$1000,$U$5:$U$1000,ROW(),$V$5:$V$1000,"Sub"))))</f>
        <v/>
      </c>
      <c r="K200" s="60">
        <f>IF(N($W200)=0,"",IF(AND($S200=MesCiclo,3&gt;SemanaActual),"",MIN(1,SUMIFS($AF$5:$AF$1000,$U$5:$U$1000,ROW(),$V$5:$V$1000,"Sub"))))</f>
        <v/>
      </c>
      <c r="L200" s="60">
        <f>IF(N($W200)=0,"",IF(AND($S200=MesCiclo,4&gt;SemanaActual),"",MIN(1,SUMIFS($AG$5:$AG$1000,$U$5:$U$1000,ROW(),$V$5:$V$1000,"Sub"))))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","")&amp;IF($AR200="","Sin fecha de inicio"&amp;" · ","")&amp;IF($AS200="","Sin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","")&amp;IF(AND($V200="Sub",COUNT($I200:$L200)+SUMPRODUCT((LEN($I200:$L200)&gt;0)*NOT(ISNUMBER($I200:$L200)))&gt;0),"Subactividad: no use las semanas; ponga su % en Peso y su fecha de cumplimiento"&amp;"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IF($V200="","",IF($V200="Sub",IF(ISNUMBER($G200),N($X200),0),IF(ISNUMBER($G200),1,IFERROR(LOOKUP(2,1/($I200:$L200&lt;&gt;""),$I200:$L200),0))))</f>
        <v/>
      </c>
      <c r="Z200" s="62">
        <f>IF($V200="","",IF($V200="Sub",IF(AND(ISNUMBER($G200),$G200&lt;=IF($S200=MesCiclo,InicioCiclo,$S200+MOD(2-WEEKDAY($S200),7))+6),N($X200),0),IF(AND(ISNUMBER($G200),$G200&lt;=IF($S200=MesCiclo,InicioCiclo,$S200+MOD(2-WEEKDAY($S200),7))+6),1,IF(ISNUMBER($I200),$I200,0))))</f>
        <v/>
      </c>
      <c r="AA200" s="62">
        <f>IF($V200="","",IF($V200="Sub",IF(AND(ISNUMBER($G200),$G200&lt;=IF($S200=MesCiclo,InicioCiclo,$S200+MOD(2-WEEKDAY($S200),7))+13),N($X200),0),IF(AND(ISNUMBER($G200),$G200&lt;=IF($S200=MesCiclo,InicioCiclo,$S200+MOD(2-WEEKDAY($S200),7))+13),1,IF(ISNUMBER($J200),$J200,$Z200))))</f>
        <v/>
      </c>
      <c r="AB200" s="62">
        <f>IF($V200="","",IF($V200="Sub",IF(AND(ISNUMBER($G200),$G200&lt;=IF($S200=MesCiclo,InicioCiclo,$S200+MOD(2-WEEKDAY($S200),7))+20),N($X200),0),IF(AND(ISNUMBER($G200),$G200&lt;=IF($S200=MesCiclo,InicioCiclo,$S200+MOD(2-WEEKDAY($S200),7))+20),1,IF(ISNUMBER($K200),$K200,$AA200))))</f>
        <v/>
      </c>
      <c r="AC200" s="62">
        <f>IF($V200="","",IF($V200="Sub",IF(AND(ISNUMBER($G200),$G200&lt;=IF($S200=MesCiclo,InicioCiclo,$S200+MOD(2-WEEKDAY($S200),7))+27),N($X200),0),IF(AND(ISNUMBER($G200),$G200&lt;=IF($S200=MesCiclo,InicioCiclo,$S200+MOD(2-WEEKDAY($S200),7))+27),1,IF(ISNUMBER($L200),$L200,$AB200))))</f>
        <v/>
      </c>
      <c r="AD200" s="62">
        <f>IF($V200&lt;&gt;"Sub","",IF(AND(ISNUMBER($G200),$G200&lt;=IF($S200=MesCiclo,InicioCiclo,$S200+MOD(2-WEEKDAY($S200),7))+6),N($X200),0))</f>
        <v/>
      </c>
      <c r="AE200" s="62">
        <f>IF($V200&lt;&gt;"Sub","",IF(AND(ISNUMBER($G200),$G200&lt;=IF($S200=MesCiclo,InicioCiclo,$S200+MOD(2-WEEKDAY($S200),7))+13),N($X200),0))</f>
        <v/>
      </c>
      <c r="AF200" s="62">
        <f>IF($V200&lt;&gt;"Sub","",IF(AND(ISNUMBER($G200),$G200&lt;=IF($S200=MesCiclo,InicioCiclo,$S200+MOD(2-WEEKDAY($S200),7))+20),N($X200),0))</f>
        <v/>
      </c>
      <c r="AG200" s="62">
        <f>IF($V200&lt;&gt;"Sub","",IF(AND(ISNUMBER($G200),$G200&lt;=IF($S200=MesCiclo,InicioCiclo,$S200+MOD(2-WEEKDAY($S200),7))+27),N($X200),0))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IF(N($W201)=0,"",IF(AND($S201=MesCiclo,1&gt;SemanaActual),"",MIN(1,SUMIFS($AD$5:$AD$1000,$U$5:$U$1000,ROW(),$V$5:$V$1000,"Sub"))))</f>
        <v/>
      </c>
      <c r="J201" s="60">
        <f>IF(N($W201)=0,"",IF(AND($S201=MesCiclo,2&gt;SemanaActual),"",MIN(1,SUMIFS($AE$5:$AE$1000,$U$5:$U$1000,ROW(),$V$5:$V$1000,"Sub"))))</f>
        <v/>
      </c>
      <c r="K201" s="60">
        <f>IF(N($W201)=0,"",IF(AND($S201=MesCiclo,3&gt;SemanaActual),"",MIN(1,SUMIFS($AF$5:$AF$1000,$U$5:$U$1000,ROW(),$V$5:$V$1000,"Sub"))))</f>
        <v/>
      </c>
      <c r="L201" s="60">
        <f>IF(N($W201)=0,"",IF(AND($S201=MesCiclo,4&gt;SemanaActual),"",MIN(1,SUMIFS($AG$5:$AG$1000,$U$5:$U$1000,ROW(),$V$5:$V$1000,"Sub"))))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","")&amp;IF($AR201="","Sin fecha de inicio"&amp;" · ","")&amp;IF($AS201="","Sin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","")&amp;IF(AND($V201="Sub",COUNT($I201:$L201)+SUMPRODUCT((LEN($I201:$L201)&gt;0)*NOT(ISNUMBER($I201:$L201)))&gt;0),"Subactividad: no use las semanas; ponga su % en Peso y su fecha de cumplimiento"&amp;"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IF($V201="","",IF($V201="Sub",IF(ISNUMBER($G201),N($X201),0),IF(ISNUMBER($G201),1,IFERROR(LOOKUP(2,1/($I201:$L201&lt;&gt;""),$I201:$L201),0))))</f>
        <v/>
      </c>
      <c r="Z201" s="62">
        <f>IF($V201="","",IF($V201="Sub",IF(AND(ISNUMBER($G201),$G201&lt;=IF($S201=MesCiclo,InicioCiclo,$S201+MOD(2-WEEKDAY($S201),7))+6),N($X201),0),IF(AND(ISNUMBER($G201),$G201&lt;=IF($S201=MesCiclo,InicioCiclo,$S201+MOD(2-WEEKDAY($S201),7))+6),1,IF(ISNUMBER($I201),$I201,0))))</f>
        <v/>
      </c>
      <c r="AA201" s="62">
        <f>IF($V201="","",IF($V201="Sub",IF(AND(ISNUMBER($G201),$G201&lt;=IF($S201=MesCiclo,InicioCiclo,$S201+MOD(2-WEEKDAY($S201),7))+13),N($X201),0),IF(AND(ISNUMBER($G201),$G201&lt;=IF($S201=MesCiclo,InicioCiclo,$S201+MOD(2-WEEKDAY($S201),7))+13),1,IF(ISNUMBER($J201),$J201,$Z201))))</f>
        <v/>
      </c>
      <c r="AB201" s="62">
        <f>IF($V201="","",IF($V201="Sub",IF(AND(ISNUMBER($G201),$G201&lt;=IF($S201=MesCiclo,InicioCiclo,$S201+MOD(2-WEEKDAY($S201),7))+20),N($X201),0),IF(AND(ISNUMBER($G201),$G201&lt;=IF($S201=MesCiclo,InicioCiclo,$S201+MOD(2-WEEKDAY($S201),7))+20),1,IF(ISNUMBER($K201),$K201,$AA201))))</f>
        <v/>
      </c>
      <c r="AC201" s="62">
        <f>IF($V201="","",IF($V201="Sub",IF(AND(ISNUMBER($G201),$G201&lt;=IF($S201=MesCiclo,InicioCiclo,$S201+MOD(2-WEEKDAY($S201),7))+27),N($X201),0),IF(AND(ISNUMBER($G201),$G201&lt;=IF($S201=MesCiclo,InicioCiclo,$S201+MOD(2-WEEKDAY($S201),7))+27),1,IF(ISNUMBER($L201),$L201,$AB201))))</f>
        <v/>
      </c>
      <c r="AD201" s="62">
        <f>IF($V201&lt;&gt;"Sub","",IF(AND(ISNUMBER($G201),$G201&lt;=IF($S201=MesCiclo,InicioCiclo,$S201+MOD(2-WEEKDAY($S201),7))+6),N($X201),0))</f>
        <v/>
      </c>
      <c r="AE201" s="62">
        <f>IF($V201&lt;&gt;"Sub","",IF(AND(ISNUMBER($G201),$G201&lt;=IF($S201=MesCiclo,InicioCiclo,$S201+MOD(2-WEEKDAY($S201),7))+13),N($X201),0))</f>
        <v/>
      </c>
      <c r="AF201" s="62">
        <f>IF($V201&lt;&gt;"Sub","",IF(AND(ISNUMBER($G201),$G201&lt;=IF($S201=MesCiclo,InicioCiclo,$S201+MOD(2-WEEKDAY($S201),7))+20),N($X201),0))</f>
        <v/>
      </c>
      <c r="AG201" s="62">
        <f>IF($V201&lt;&gt;"Sub","",IF(AND(ISNUMBER($G201),$G201&lt;=IF($S201=MesCiclo,InicioCiclo,$S201+MOD(2-WEEKDAY($S201),7))+27),N($X201),0))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IF(N($W202)=0,"",IF(AND($S202=MesCiclo,1&gt;SemanaActual),"",MIN(1,SUMIFS($AD$5:$AD$1000,$U$5:$U$1000,ROW(),$V$5:$V$1000,"Sub"))))</f>
        <v/>
      </c>
      <c r="J202" s="60">
        <f>IF(N($W202)=0,"",IF(AND($S202=MesCiclo,2&gt;SemanaActual),"",MIN(1,SUMIFS($AE$5:$AE$1000,$U$5:$U$1000,ROW(),$V$5:$V$1000,"Sub"))))</f>
        <v/>
      </c>
      <c r="K202" s="60">
        <f>IF(N($W202)=0,"",IF(AND($S202=MesCiclo,3&gt;SemanaActual),"",MIN(1,SUMIFS($AF$5:$AF$1000,$U$5:$U$1000,ROW(),$V$5:$V$1000,"Sub"))))</f>
        <v/>
      </c>
      <c r="L202" s="60">
        <f>IF(N($W202)=0,"",IF(AND($S202=MesCiclo,4&gt;SemanaActual),"",MIN(1,SUMIFS($AG$5:$AG$1000,$U$5:$U$1000,ROW(),$V$5:$V$1000,"Sub"))))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","")&amp;IF($AR202="","Sin fecha de inicio"&amp;" · ","")&amp;IF($AS202="","Sin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","")&amp;IF(AND($V202="Sub",COUNT($I202:$L202)+SUMPRODUCT((LEN($I202:$L202)&gt;0)*NOT(ISNUMBER($I202:$L202)))&gt;0),"Subactividad: no use las semanas; ponga su % en Peso y su fecha de cumplimiento"&amp;"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IF($V202="","",IF($V202="Sub",IF(ISNUMBER($G202),N($X202),0),IF(ISNUMBER($G202),1,IFERROR(LOOKUP(2,1/($I202:$L202&lt;&gt;""),$I202:$L202),0))))</f>
        <v/>
      </c>
      <c r="Z202" s="62">
        <f>IF($V202="","",IF($V202="Sub",IF(AND(ISNUMBER($G202),$G202&lt;=IF($S202=MesCiclo,InicioCiclo,$S202+MOD(2-WEEKDAY($S202),7))+6),N($X202),0),IF(AND(ISNUMBER($G202),$G202&lt;=IF($S202=MesCiclo,InicioCiclo,$S202+MOD(2-WEEKDAY($S202),7))+6),1,IF(ISNUMBER($I202),$I202,0))))</f>
        <v/>
      </c>
      <c r="AA202" s="62">
        <f>IF($V202="","",IF($V202="Sub",IF(AND(ISNUMBER($G202),$G202&lt;=IF($S202=MesCiclo,InicioCiclo,$S202+MOD(2-WEEKDAY($S202),7))+13),N($X202),0),IF(AND(ISNUMBER($G202),$G202&lt;=IF($S202=MesCiclo,InicioCiclo,$S202+MOD(2-WEEKDAY($S202),7))+13),1,IF(ISNUMBER($J202),$J202,$Z202))))</f>
        <v/>
      </c>
      <c r="AB202" s="62">
        <f>IF($V202="","",IF($V202="Sub",IF(AND(ISNUMBER($G202),$G202&lt;=IF($S202=MesCiclo,InicioCiclo,$S202+MOD(2-WEEKDAY($S202),7))+20),N($X202),0),IF(AND(ISNUMBER($G202),$G202&lt;=IF($S202=MesCiclo,InicioCiclo,$S202+MOD(2-WEEKDAY($S202),7))+20),1,IF(ISNUMBER($K202),$K202,$AA202))))</f>
        <v/>
      </c>
      <c r="AC202" s="62">
        <f>IF($V202="","",IF($V202="Sub",IF(AND(ISNUMBER($G202),$G202&lt;=IF($S202=MesCiclo,InicioCiclo,$S202+MOD(2-WEEKDAY($S202),7))+27),N($X202),0),IF(AND(ISNUMBER($G202),$G202&lt;=IF($S202=MesCiclo,InicioCiclo,$S202+MOD(2-WEEKDAY($S202),7))+27),1,IF(ISNUMBER($L202),$L202,$AB202))))</f>
        <v/>
      </c>
      <c r="AD202" s="62">
        <f>IF($V202&lt;&gt;"Sub","",IF(AND(ISNUMBER($G202),$G202&lt;=IF($S202=MesCiclo,InicioCiclo,$S202+MOD(2-WEEKDAY($S202),7))+6),N($X202),0))</f>
        <v/>
      </c>
      <c r="AE202" s="62">
        <f>IF($V202&lt;&gt;"Sub","",IF(AND(ISNUMBER($G202),$G202&lt;=IF($S202=MesCiclo,InicioCiclo,$S202+MOD(2-WEEKDAY($S202),7))+13),N($X202),0))</f>
        <v/>
      </c>
      <c r="AF202" s="62">
        <f>IF($V202&lt;&gt;"Sub","",IF(AND(ISNUMBER($G202),$G202&lt;=IF($S202=MesCiclo,InicioCiclo,$S202+MOD(2-WEEKDAY($S202),7))+20),N($X202),0))</f>
        <v/>
      </c>
      <c r="AG202" s="62">
        <f>IF($V202&lt;&gt;"Sub","",IF(AND(ISNUMBER($G202),$G202&lt;=IF($S202=MesCiclo,InicioCiclo,$S202+MOD(2-WEEKDAY($S202),7))+27),N($X202),0))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IF(N($W203)=0,"",IF(AND($S203=MesCiclo,1&gt;SemanaActual),"",MIN(1,SUMIFS($AD$5:$AD$1000,$U$5:$U$1000,ROW(),$V$5:$V$1000,"Sub"))))</f>
        <v/>
      </c>
      <c r="J203" s="60">
        <f>IF(N($W203)=0,"",IF(AND($S203=MesCiclo,2&gt;SemanaActual),"",MIN(1,SUMIFS($AE$5:$AE$1000,$U$5:$U$1000,ROW(),$V$5:$V$1000,"Sub"))))</f>
        <v/>
      </c>
      <c r="K203" s="60">
        <f>IF(N($W203)=0,"",IF(AND($S203=MesCiclo,3&gt;SemanaActual),"",MIN(1,SUMIFS($AF$5:$AF$1000,$U$5:$U$1000,ROW(),$V$5:$V$1000,"Sub"))))</f>
        <v/>
      </c>
      <c r="L203" s="60">
        <f>IF(N($W203)=0,"",IF(AND($S203=MesCiclo,4&gt;SemanaActual),"",MIN(1,SUMIFS($AG$5:$AG$1000,$U$5:$U$1000,ROW(),$V$5:$V$1000,"Sub"))))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","")&amp;IF($AR203="","Sin fecha de inicio"&amp;" · ","")&amp;IF($AS203="","Sin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","")&amp;IF(AND($V203="Sub",COUNT($I203:$L203)+SUMPRODUCT((LEN($I203:$L203)&gt;0)*NOT(ISNUMBER($I203:$L203)))&gt;0),"Subactividad: no use las semanas; ponga su % en Peso y su fecha de cumplimiento"&amp;"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IF($V203="","",IF($V203="Sub",IF(ISNUMBER($G203),N($X203),0),IF(ISNUMBER($G203),1,IFERROR(LOOKUP(2,1/($I203:$L203&lt;&gt;""),$I203:$L203),0))))</f>
        <v/>
      </c>
      <c r="Z203" s="62">
        <f>IF($V203="","",IF($V203="Sub",IF(AND(ISNUMBER($G203),$G203&lt;=IF($S203=MesCiclo,InicioCiclo,$S203+MOD(2-WEEKDAY($S203),7))+6),N($X203),0),IF(AND(ISNUMBER($G203),$G203&lt;=IF($S203=MesCiclo,InicioCiclo,$S203+MOD(2-WEEKDAY($S203),7))+6),1,IF(ISNUMBER($I203),$I203,0))))</f>
        <v/>
      </c>
      <c r="AA203" s="62">
        <f>IF($V203="","",IF($V203="Sub",IF(AND(ISNUMBER($G203),$G203&lt;=IF($S203=MesCiclo,InicioCiclo,$S203+MOD(2-WEEKDAY($S203),7))+13),N($X203),0),IF(AND(ISNUMBER($G203),$G203&lt;=IF($S203=MesCiclo,InicioCiclo,$S203+MOD(2-WEEKDAY($S203),7))+13),1,IF(ISNUMBER($J203),$J203,$Z203))))</f>
        <v/>
      </c>
      <c r="AB203" s="62">
        <f>IF($V203="","",IF($V203="Sub",IF(AND(ISNUMBER($G203),$G203&lt;=IF($S203=MesCiclo,InicioCiclo,$S203+MOD(2-WEEKDAY($S203),7))+20),N($X203),0),IF(AND(ISNUMBER($G203),$G203&lt;=IF($S203=MesCiclo,InicioCiclo,$S203+MOD(2-WEEKDAY($S203),7))+20),1,IF(ISNUMBER($K203),$K203,$AA203))))</f>
        <v/>
      </c>
      <c r="AC203" s="62">
        <f>IF($V203="","",IF($V203="Sub",IF(AND(ISNUMBER($G203),$G203&lt;=IF($S203=MesCiclo,InicioCiclo,$S203+MOD(2-WEEKDAY($S203),7))+27),N($X203),0),IF(AND(ISNUMBER($G203),$G203&lt;=IF($S203=MesCiclo,InicioCiclo,$S203+MOD(2-WEEKDAY($S203),7))+27),1,IF(ISNUMBER($L203),$L203,$AB203))))</f>
        <v/>
      </c>
      <c r="AD203" s="62">
        <f>IF($V203&lt;&gt;"Sub","",IF(AND(ISNUMBER($G203),$G203&lt;=IF($S203=MesCiclo,InicioCiclo,$S203+MOD(2-WEEKDAY($S203),7))+6),N($X203),0))</f>
        <v/>
      </c>
      <c r="AE203" s="62">
        <f>IF($V203&lt;&gt;"Sub","",IF(AND(ISNUMBER($G203),$G203&lt;=IF($S203=MesCiclo,InicioCiclo,$S203+MOD(2-WEEKDAY($S203),7))+13),N($X203),0))</f>
        <v/>
      </c>
      <c r="AF203" s="62">
        <f>IF($V203&lt;&gt;"Sub","",IF(AND(ISNUMBER($G203),$G203&lt;=IF($S203=MesCiclo,InicioCiclo,$S203+MOD(2-WEEKDAY($S203),7))+20),N($X203),0))</f>
        <v/>
      </c>
      <c r="AG203" s="62">
        <f>IF($V203&lt;&gt;"Sub","",IF(AND(ISNUMBER($G203),$G203&lt;=IF($S203=MesCiclo,InicioCiclo,$S203+MOD(2-WEEKDAY($S203),7))+27),N($X203),0))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IF(N($W204)=0,"",IF(AND($S204=MesCiclo,1&gt;SemanaActual),"",MIN(1,SUMIFS($AD$5:$AD$1000,$U$5:$U$1000,ROW(),$V$5:$V$1000,"Sub"))))</f>
        <v/>
      </c>
      <c r="J204" s="60">
        <f>IF(N($W204)=0,"",IF(AND($S204=MesCiclo,2&gt;SemanaActual),"",MIN(1,SUMIFS($AE$5:$AE$1000,$U$5:$U$1000,ROW(),$V$5:$V$1000,"Sub"))))</f>
        <v/>
      </c>
      <c r="K204" s="60">
        <f>IF(N($W204)=0,"",IF(AND($S204=MesCiclo,3&gt;SemanaActual),"",MIN(1,SUMIFS($AF$5:$AF$1000,$U$5:$U$1000,ROW(),$V$5:$V$1000,"Sub"))))</f>
        <v/>
      </c>
      <c r="L204" s="60">
        <f>IF(N($W204)=0,"",IF(AND($S204=MesCiclo,4&gt;SemanaActual),"",MIN(1,SUMIFS($AG$5:$AG$1000,$U$5:$U$1000,ROW(),$V$5:$V$1000,"Sub"))))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","")&amp;IF($AR204="","Sin fecha de inicio"&amp;" · ","")&amp;IF($AS204="","Sin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","")&amp;IF(AND($V204="Sub",COUNT($I204:$L204)+SUMPRODUCT((LEN($I204:$L204)&gt;0)*NOT(ISNUMBER($I204:$L204)))&gt;0),"Subactividad: no use las semanas; ponga su % en Peso y su fecha de cumplimiento"&amp;"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IF($V204="","",IF($V204="Sub",IF(ISNUMBER($G204),N($X204),0),IF(ISNUMBER($G204),1,IFERROR(LOOKUP(2,1/($I204:$L204&lt;&gt;""),$I204:$L204),0))))</f>
        <v/>
      </c>
      <c r="Z204" s="62">
        <f>IF($V204="","",IF($V204="Sub",IF(AND(ISNUMBER($G204),$G204&lt;=IF($S204=MesCiclo,InicioCiclo,$S204+MOD(2-WEEKDAY($S204),7))+6),N($X204),0),IF(AND(ISNUMBER($G204),$G204&lt;=IF($S204=MesCiclo,InicioCiclo,$S204+MOD(2-WEEKDAY($S204),7))+6),1,IF(ISNUMBER($I204),$I204,0))))</f>
        <v/>
      </c>
      <c r="AA204" s="62">
        <f>IF($V204="","",IF($V204="Sub",IF(AND(ISNUMBER($G204),$G204&lt;=IF($S204=MesCiclo,InicioCiclo,$S204+MOD(2-WEEKDAY($S204),7))+13),N($X204),0),IF(AND(ISNUMBER($G204),$G204&lt;=IF($S204=MesCiclo,InicioCiclo,$S204+MOD(2-WEEKDAY($S204),7))+13),1,IF(ISNUMBER($J204),$J204,$Z204))))</f>
        <v/>
      </c>
      <c r="AB204" s="62">
        <f>IF($V204="","",IF($V204="Sub",IF(AND(ISNUMBER($G204),$G204&lt;=IF($S204=MesCiclo,InicioCiclo,$S204+MOD(2-WEEKDAY($S204),7))+20),N($X204),0),IF(AND(ISNUMBER($G204),$G204&lt;=IF($S204=MesCiclo,InicioCiclo,$S204+MOD(2-WEEKDAY($S204),7))+20),1,IF(ISNUMBER($K204),$K204,$AA204))))</f>
        <v/>
      </c>
      <c r="AC204" s="62">
        <f>IF($V204="","",IF($V204="Sub",IF(AND(ISNUMBER($G204),$G204&lt;=IF($S204=MesCiclo,InicioCiclo,$S204+MOD(2-WEEKDAY($S204),7))+27),N($X204),0),IF(AND(ISNUMBER($G204),$G204&lt;=IF($S204=MesCiclo,InicioCiclo,$S204+MOD(2-WEEKDAY($S204),7))+27),1,IF(ISNUMBER($L204),$L204,$AB204))))</f>
        <v/>
      </c>
      <c r="AD204" s="62">
        <f>IF($V204&lt;&gt;"Sub","",IF(AND(ISNUMBER($G204),$G204&lt;=IF($S204=MesCiclo,InicioCiclo,$S204+MOD(2-WEEKDAY($S204),7))+6),N($X204),0))</f>
        <v/>
      </c>
      <c r="AE204" s="62">
        <f>IF($V204&lt;&gt;"Sub","",IF(AND(ISNUMBER($G204),$G204&lt;=IF($S204=MesCiclo,InicioCiclo,$S204+MOD(2-WEEKDAY($S204),7))+13),N($X204),0))</f>
        <v/>
      </c>
      <c r="AF204" s="62">
        <f>IF($V204&lt;&gt;"Sub","",IF(AND(ISNUMBER($G204),$G204&lt;=IF($S204=MesCiclo,InicioCiclo,$S204+MOD(2-WEEKDAY($S204),7))+20),N($X204),0))</f>
        <v/>
      </c>
      <c r="AG204" s="62">
        <f>IF($V204&lt;&gt;"Sub","",IF(AND(ISNUMBER($G204),$G204&lt;=IF($S204=MesCiclo,InicioCiclo,$S204+MOD(2-WEEKDAY($S204),7))+27),N($X204),0))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IF(N($W205)=0,"",IF(AND($S205=MesCiclo,1&gt;SemanaActual),"",MIN(1,SUMIFS($AD$5:$AD$1000,$U$5:$U$1000,ROW(),$V$5:$V$1000,"Sub"))))</f>
        <v/>
      </c>
      <c r="J205" s="60">
        <f>IF(N($W205)=0,"",IF(AND($S205=MesCiclo,2&gt;SemanaActual),"",MIN(1,SUMIFS($AE$5:$AE$1000,$U$5:$U$1000,ROW(),$V$5:$V$1000,"Sub"))))</f>
        <v/>
      </c>
      <c r="K205" s="60">
        <f>IF(N($W205)=0,"",IF(AND($S205=MesCiclo,3&gt;SemanaActual),"",MIN(1,SUMIFS($AF$5:$AF$1000,$U$5:$U$1000,ROW(),$V$5:$V$1000,"Sub"))))</f>
        <v/>
      </c>
      <c r="L205" s="60">
        <f>IF(N($W205)=0,"",IF(AND($S205=MesCiclo,4&gt;SemanaActual),"",MIN(1,SUMIFS($AG$5:$AG$1000,$U$5:$U$1000,ROW(),$V$5:$V$1000,"Sub"))))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","")&amp;IF($AR205="","Sin fecha de inicio"&amp;" · ","")&amp;IF($AS205="","Sin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","")&amp;IF(AND($V205="Sub",COUNT($I205:$L205)+SUMPRODUCT((LEN($I205:$L205)&gt;0)*NOT(ISNUMBER($I205:$L205)))&gt;0),"Subactividad: no use las semanas; ponga su % en Peso y su fecha de cumplimiento"&amp;"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IF($V205="","",IF($V205="Sub",IF(ISNUMBER($G205),N($X205),0),IF(ISNUMBER($G205),1,IFERROR(LOOKUP(2,1/($I205:$L205&lt;&gt;""),$I205:$L205),0))))</f>
        <v/>
      </c>
      <c r="Z205" s="62">
        <f>IF($V205="","",IF($V205="Sub",IF(AND(ISNUMBER($G205),$G205&lt;=IF($S205=MesCiclo,InicioCiclo,$S205+MOD(2-WEEKDAY($S205),7))+6),N($X205),0),IF(AND(ISNUMBER($G205),$G205&lt;=IF($S205=MesCiclo,InicioCiclo,$S205+MOD(2-WEEKDAY($S205),7))+6),1,IF(ISNUMBER($I205),$I205,0))))</f>
        <v/>
      </c>
      <c r="AA205" s="62">
        <f>IF($V205="","",IF($V205="Sub",IF(AND(ISNUMBER($G205),$G205&lt;=IF($S205=MesCiclo,InicioCiclo,$S205+MOD(2-WEEKDAY($S205),7))+13),N($X205),0),IF(AND(ISNUMBER($G205),$G205&lt;=IF($S205=MesCiclo,InicioCiclo,$S205+MOD(2-WEEKDAY($S205),7))+13),1,IF(ISNUMBER($J205),$J205,$Z205))))</f>
        <v/>
      </c>
      <c r="AB205" s="62">
        <f>IF($V205="","",IF($V205="Sub",IF(AND(ISNUMBER($G205),$G205&lt;=IF($S205=MesCiclo,InicioCiclo,$S205+MOD(2-WEEKDAY($S205),7))+20),N($X205),0),IF(AND(ISNUMBER($G205),$G205&lt;=IF($S205=MesCiclo,InicioCiclo,$S205+MOD(2-WEEKDAY($S205),7))+20),1,IF(ISNUMBER($K205),$K205,$AA205))))</f>
        <v/>
      </c>
      <c r="AC205" s="62">
        <f>IF($V205="","",IF($V205="Sub",IF(AND(ISNUMBER($G205),$G205&lt;=IF($S205=MesCiclo,InicioCiclo,$S205+MOD(2-WEEKDAY($S205),7))+27),N($X205),0),IF(AND(ISNUMBER($G205),$G205&lt;=IF($S205=MesCiclo,InicioCiclo,$S205+MOD(2-WEEKDAY($S205),7))+27),1,IF(ISNUMBER($L205),$L205,$AB205))))</f>
        <v/>
      </c>
      <c r="AD205" s="62">
        <f>IF($V205&lt;&gt;"Sub","",IF(AND(ISNUMBER($G205),$G205&lt;=IF($S205=MesCiclo,InicioCiclo,$S205+MOD(2-WEEKDAY($S205),7))+6),N($X205),0))</f>
        <v/>
      </c>
      <c r="AE205" s="62">
        <f>IF($V205&lt;&gt;"Sub","",IF(AND(ISNUMBER($G205),$G205&lt;=IF($S205=MesCiclo,InicioCiclo,$S205+MOD(2-WEEKDAY($S205),7))+13),N($X205),0))</f>
        <v/>
      </c>
      <c r="AF205" s="62">
        <f>IF($V205&lt;&gt;"Sub","",IF(AND(ISNUMBER($G205),$G205&lt;=IF($S205=MesCiclo,InicioCiclo,$S205+MOD(2-WEEKDAY($S205),7))+20),N($X205),0))</f>
        <v/>
      </c>
      <c r="AG205" s="62">
        <f>IF($V205&lt;&gt;"Sub","",IF(AND(ISNUMBER($G205),$G205&lt;=IF($S205=MesCiclo,InicioCiclo,$S205+MOD(2-WEEKDAY($S205),7))+27),N($X205),0))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IF(N($W206)=0,"",IF(AND($S206=MesCiclo,1&gt;SemanaActual),"",MIN(1,SUMIFS($AD$5:$AD$1000,$U$5:$U$1000,ROW(),$V$5:$V$1000,"Sub"))))</f>
        <v/>
      </c>
      <c r="J206" s="60">
        <f>IF(N($W206)=0,"",IF(AND($S206=MesCiclo,2&gt;SemanaActual),"",MIN(1,SUMIFS($AE$5:$AE$1000,$U$5:$U$1000,ROW(),$V$5:$V$1000,"Sub"))))</f>
        <v/>
      </c>
      <c r="K206" s="60">
        <f>IF(N($W206)=0,"",IF(AND($S206=MesCiclo,3&gt;SemanaActual),"",MIN(1,SUMIFS($AF$5:$AF$1000,$U$5:$U$1000,ROW(),$V$5:$V$1000,"Sub"))))</f>
        <v/>
      </c>
      <c r="L206" s="60">
        <f>IF(N($W206)=0,"",IF(AND($S206=MesCiclo,4&gt;SemanaActual),"",MIN(1,SUMIFS($AG$5:$AG$1000,$U$5:$U$1000,ROW(),$V$5:$V$1000,"Sub"))))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","")&amp;IF($AR206="","Sin fecha de inicio"&amp;" · ","")&amp;IF($AS206="","Sin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","")&amp;IF(AND($V206="Sub",COUNT($I206:$L206)+SUMPRODUCT((LEN($I206:$L206)&gt;0)*NOT(ISNUMBER($I206:$L206)))&gt;0),"Subactividad: no use las semanas; ponga su % en Peso y su fecha de cumplimiento"&amp;"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IF($V206="","",IF($V206="Sub",IF(ISNUMBER($G206),N($X206),0),IF(ISNUMBER($G206),1,IFERROR(LOOKUP(2,1/($I206:$L206&lt;&gt;""),$I206:$L206),0))))</f>
        <v/>
      </c>
      <c r="Z206" s="62">
        <f>IF($V206="","",IF($V206="Sub",IF(AND(ISNUMBER($G206),$G206&lt;=IF($S206=MesCiclo,InicioCiclo,$S206+MOD(2-WEEKDAY($S206),7))+6),N($X206),0),IF(AND(ISNUMBER($G206),$G206&lt;=IF($S206=MesCiclo,InicioCiclo,$S206+MOD(2-WEEKDAY($S206),7))+6),1,IF(ISNUMBER($I206),$I206,0))))</f>
        <v/>
      </c>
      <c r="AA206" s="62">
        <f>IF($V206="","",IF($V206="Sub",IF(AND(ISNUMBER($G206),$G206&lt;=IF($S206=MesCiclo,InicioCiclo,$S206+MOD(2-WEEKDAY($S206),7))+13),N($X206),0),IF(AND(ISNUMBER($G206),$G206&lt;=IF($S206=MesCiclo,InicioCiclo,$S206+MOD(2-WEEKDAY($S206),7))+13),1,IF(ISNUMBER($J206),$J206,$Z206))))</f>
        <v/>
      </c>
      <c r="AB206" s="62">
        <f>IF($V206="","",IF($V206="Sub",IF(AND(ISNUMBER($G206),$G206&lt;=IF($S206=MesCiclo,InicioCiclo,$S206+MOD(2-WEEKDAY($S206),7))+20),N($X206),0),IF(AND(ISNUMBER($G206),$G206&lt;=IF($S206=MesCiclo,InicioCiclo,$S206+MOD(2-WEEKDAY($S206),7))+20),1,IF(ISNUMBER($K206),$K206,$AA206))))</f>
        <v/>
      </c>
      <c r="AC206" s="62">
        <f>IF($V206="","",IF($V206="Sub",IF(AND(ISNUMBER($G206),$G206&lt;=IF($S206=MesCiclo,InicioCiclo,$S206+MOD(2-WEEKDAY($S206),7))+27),N($X206),0),IF(AND(ISNUMBER($G206),$G206&lt;=IF($S206=MesCiclo,InicioCiclo,$S206+MOD(2-WEEKDAY($S206),7))+27),1,IF(ISNUMBER($L206),$L206,$AB206))))</f>
        <v/>
      </c>
      <c r="AD206" s="62">
        <f>IF($V206&lt;&gt;"Sub","",IF(AND(ISNUMBER($G206),$G206&lt;=IF($S206=MesCiclo,InicioCiclo,$S206+MOD(2-WEEKDAY($S206),7))+6),N($X206),0))</f>
        <v/>
      </c>
      <c r="AE206" s="62">
        <f>IF($V206&lt;&gt;"Sub","",IF(AND(ISNUMBER($G206),$G206&lt;=IF($S206=MesCiclo,InicioCiclo,$S206+MOD(2-WEEKDAY($S206),7))+13),N($X206),0))</f>
        <v/>
      </c>
      <c r="AF206" s="62">
        <f>IF($V206&lt;&gt;"Sub","",IF(AND(ISNUMBER($G206),$G206&lt;=IF($S206=MesCiclo,InicioCiclo,$S206+MOD(2-WEEKDAY($S206),7))+20),N($X206),0))</f>
        <v/>
      </c>
      <c r="AG206" s="62">
        <f>IF($V206&lt;&gt;"Sub","",IF(AND(ISNUMBER($G206),$G206&lt;=IF($S206=MesCiclo,InicioCiclo,$S206+MOD(2-WEEKDAY($S206),7))+27),N($X206),0))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IF(N($W207)=0,"",IF(AND($S207=MesCiclo,1&gt;SemanaActual),"",MIN(1,SUMIFS($AD$5:$AD$1000,$U$5:$U$1000,ROW(),$V$5:$V$1000,"Sub"))))</f>
        <v/>
      </c>
      <c r="J207" s="60">
        <f>IF(N($W207)=0,"",IF(AND($S207=MesCiclo,2&gt;SemanaActual),"",MIN(1,SUMIFS($AE$5:$AE$1000,$U$5:$U$1000,ROW(),$V$5:$V$1000,"Sub"))))</f>
        <v/>
      </c>
      <c r="K207" s="60">
        <f>IF(N($W207)=0,"",IF(AND($S207=MesCiclo,3&gt;SemanaActual),"",MIN(1,SUMIFS($AF$5:$AF$1000,$U$5:$U$1000,ROW(),$V$5:$V$1000,"Sub"))))</f>
        <v/>
      </c>
      <c r="L207" s="60">
        <f>IF(N($W207)=0,"",IF(AND($S207=MesCiclo,4&gt;SemanaActual),"",MIN(1,SUMIFS($AG$5:$AG$1000,$U$5:$U$1000,ROW(),$V$5:$V$1000,"Sub"))))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","")&amp;IF($AR207="","Sin fecha de inicio"&amp;" · ","")&amp;IF($AS207="","Sin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","")&amp;IF(AND($V207="Sub",COUNT($I207:$L207)+SUMPRODUCT((LEN($I207:$L207)&gt;0)*NOT(ISNUMBER($I207:$L207)))&gt;0),"Subactividad: no use las semanas; ponga su % en Peso y su fecha de cumplimiento"&amp;"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IF($V207="","",IF($V207="Sub",IF(ISNUMBER($G207),N($X207),0),IF(ISNUMBER($G207),1,IFERROR(LOOKUP(2,1/($I207:$L207&lt;&gt;""),$I207:$L207),0))))</f>
        <v/>
      </c>
      <c r="Z207" s="62">
        <f>IF($V207="","",IF($V207="Sub",IF(AND(ISNUMBER($G207),$G207&lt;=IF($S207=MesCiclo,InicioCiclo,$S207+MOD(2-WEEKDAY($S207),7))+6),N($X207),0),IF(AND(ISNUMBER($G207),$G207&lt;=IF($S207=MesCiclo,InicioCiclo,$S207+MOD(2-WEEKDAY($S207),7))+6),1,IF(ISNUMBER($I207),$I207,0))))</f>
        <v/>
      </c>
      <c r="AA207" s="62">
        <f>IF($V207="","",IF($V207="Sub",IF(AND(ISNUMBER($G207),$G207&lt;=IF($S207=MesCiclo,InicioCiclo,$S207+MOD(2-WEEKDAY($S207),7))+13),N($X207),0),IF(AND(ISNUMBER($G207),$G207&lt;=IF($S207=MesCiclo,InicioCiclo,$S207+MOD(2-WEEKDAY($S207),7))+13),1,IF(ISNUMBER($J207),$J207,$Z207))))</f>
        <v/>
      </c>
      <c r="AB207" s="62">
        <f>IF($V207="","",IF($V207="Sub",IF(AND(ISNUMBER($G207),$G207&lt;=IF($S207=MesCiclo,InicioCiclo,$S207+MOD(2-WEEKDAY($S207),7))+20),N($X207),0),IF(AND(ISNUMBER($G207),$G207&lt;=IF($S207=MesCiclo,InicioCiclo,$S207+MOD(2-WEEKDAY($S207),7))+20),1,IF(ISNUMBER($K207),$K207,$AA207))))</f>
        <v/>
      </c>
      <c r="AC207" s="62">
        <f>IF($V207="","",IF($V207="Sub",IF(AND(ISNUMBER($G207),$G207&lt;=IF($S207=MesCiclo,InicioCiclo,$S207+MOD(2-WEEKDAY($S207),7))+27),N($X207),0),IF(AND(ISNUMBER($G207),$G207&lt;=IF($S207=MesCiclo,InicioCiclo,$S207+MOD(2-WEEKDAY($S207),7))+27),1,IF(ISNUMBER($L207),$L207,$AB207))))</f>
        <v/>
      </c>
      <c r="AD207" s="62">
        <f>IF($V207&lt;&gt;"Sub","",IF(AND(ISNUMBER($G207),$G207&lt;=IF($S207=MesCiclo,InicioCiclo,$S207+MOD(2-WEEKDAY($S207),7))+6),N($X207),0))</f>
        <v/>
      </c>
      <c r="AE207" s="62">
        <f>IF($V207&lt;&gt;"Sub","",IF(AND(ISNUMBER($G207),$G207&lt;=IF($S207=MesCiclo,InicioCiclo,$S207+MOD(2-WEEKDAY($S207),7))+13),N($X207),0))</f>
        <v/>
      </c>
      <c r="AF207" s="62">
        <f>IF($V207&lt;&gt;"Sub","",IF(AND(ISNUMBER($G207),$G207&lt;=IF($S207=MesCiclo,InicioCiclo,$S207+MOD(2-WEEKDAY($S207),7))+20),N($X207),0))</f>
        <v/>
      </c>
      <c r="AG207" s="62">
        <f>IF($V207&lt;&gt;"Sub","",IF(AND(ISNUMBER($G207),$G207&lt;=IF($S207=MesCiclo,InicioCiclo,$S207+MOD(2-WEEKDAY($S207),7))+27),N($X207),0))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IF(N($W208)=0,"",IF(AND($S208=MesCiclo,1&gt;SemanaActual),"",MIN(1,SUMIFS($AD$5:$AD$1000,$U$5:$U$1000,ROW(),$V$5:$V$1000,"Sub"))))</f>
        <v/>
      </c>
      <c r="J208" s="60">
        <f>IF(N($W208)=0,"",IF(AND($S208=MesCiclo,2&gt;SemanaActual),"",MIN(1,SUMIFS($AE$5:$AE$1000,$U$5:$U$1000,ROW(),$V$5:$V$1000,"Sub"))))</f>
        <v/>
      </c>
      <c r="K208" s="60">
        <f>IF(N($W208)=0,"",IF(AND($S208=MesCiclo,3&gt;SemanaActual),"",MIN(1,SUMIFS($AF$5:$AF$1000,$U$5:$U$1000,ROW(),$V$5:$V$1000,"Sub"))))</f>
        <v/>
      </c>
      <c r="L208" s="60">
        <f>IF(N($W208)=0,"",IF(AND($S208=MesCiclo,4&gt;SemanaActual),"",MIN(1,SUMIFS($AG$5:$AG$1000,$U$5:$U$1000,ROW(),$V$5:$V$1000,"Sub"))))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","")&amp;IF($AR208="","Sin fecha de inicio"&amp;" · ","")&amp;IF($AS208="","Sin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","")&amp;IF(AND($V208="Sub",COUNT($I208:$L208)+SUMPRODUCT((LEN($I208:$L208)&gt;0)*NOT(ISNUMBER($I208:$L208)))&gt;0),"Subactividad: no use las semanas; ponga su % en Peso y su fecha de cumplimiento"&amp;"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IF($V208="","",IF($V208="Sub",IF(ISNUMBER($G208),N($X208),0),IF(ISNUMBER($G208),1,IFERROR(LOOKUP(2,1/($I208:$L208&lt;&gt;""),$I208:$L208),0))))</f>
        <v/>
      </c>
      <c r="Z208" s="62">
        <f>IF($V208="","",IF($V208="Sub",IF(AND(ISNUMBER($G208),$G208&lt;=IF($S208=MesCiclo,InicioCiclo,$S208+MOD(2-WEEKDAY($S208),7))+6),N($X208),0),IF(AND(ISNUMBER($G208),$G208&lt;=IF($S208=MesCiclo,InicioCiclo,$S208+MOD(2-WEEKDAY($S208),7))+6),1,IF(ISNUMBER($I208),$I208,0))))</f>
        <v/>
      </c>
      <c r="AA208" s="62">
        <f>IF($V208="","",IF($V208="Sub",IF(AND(ISNUMBER($G208),$G208&lt;=IF($S208=MesCiclo,InicioCiclo,$S208+MOD(2-WEEKDAY($S208),7))+13),N($X208),0),IF(AND(ISNUMBER($G208),$G208&lt;=IF($S208=MesCiclo,InicioCiclo,$S208+MOD(2-WEEKDAY($S208),7))+13),1,IF(ISNUMBER($J208),$J208,$Z208))))</f>
        <v/>
      </c>
      <c r="AB208" s="62">
        <f>IF($V208="","",IF($V208="Sub",IF(AND(ISNUMBER($G208),$G208&lt;=IF($S208=MesCiclo,InicioCiclo,$S208+MOD(2-WEEKDAY($S208),7))+20),N($X208),0),IF(AND(ISNUMBER($G208),$G208&lt;=IF($S208=MesCiclo,InicioCiclo,$S208+MOD(2-WEEKDAY($S208),7))+20),1,IF(ISNUMBER($K208),$K208,$AA208))))</f>
        <v/>
      </c>
      <c r="AC208" s="62">
        <f>IF($V208="","",IF($V208="Sub",IF(AND(ISNUMBER($G208),$G208&lt;=IF($S208=MesCiclo,InicioCiclo,$S208+MOD(2-WEEKDAY($S208),7))+27),N($X208),0),IF(AND(ISNUMBER($G208),$G208&lt;=IF($S208=MesCiclo,InicioCiclo,$S208+MOD(2-WEEKDAY($S208),7))+27),1,IF(ISNUMBER($L208),$L208,$AB208))))</f>
        <v/>
      </c>
      <c r="AD208" s="62">
        <f>IF($V208&lt;&gt;"Sub","",IF(AND(ISNUMBER($G208),$G208&lt;=IF($S208=MesCiclo,InicioCiclo,$S208+MOD(2-WEEKDAY($S208),7))+6),N($X208),0))</f>
        <v/>
      </c>
      <c r="AE208" s="62">
        <f>IF($V208&lt;&gt;"Sub","",IF(AND(ISNUMBER($G208),$G208&lt;=IF($S208=MesCiclo,InicioCiclo,$S208+MOD(2-WEEKDAY($S208),7))+13),N($X208),0))</f>
        <v/>
      </c>
      <c r="AF208" s="62">
        <f>IF($V208&lt;&gt;"Sub","",IF(AND(ISNUMBER($G208),$G208&lt;=IF($S208=MesCiclo,InicioCiclo,$S208+MOD(2-WEEKDAY($S208),7))+20),N($X208),0))</f>
        <v/>
      </c>
      <c r="AG208" s="62">
        <f>IF($V208&lt;&gt;"Sub","",IF(AND(ISNUMBER($G208),$G208&lt;=IF($S208=MesCiclo,InicioCiclo,$S208+MOD(2-WEEKDAY($S208),7))+27),N($X208),0))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IF(N($W209)=0,"",IF(AND($S209=MesCiclo,1&gt;SemanaActual),"",MIN(1,SUMIFS($AD$5:$AD$1000,$U$5:$U$1000,ROW(),$V$5:$V$1000,"Sub"))))</f>
        <v/>
      </c>
      <c r="J209" s="60">
        <f>IF(N($W209)=0,"",IF(AND($S209=MesCiclo,2&gt;SemanaActual),"",MIN(1,SUMIFS($AE$5:$AE$1000,$U$5:$U$1000,ROW(),$V$5:$V$1000,"Sub"))))</f>
        <v/>
      </c>
      <c r="K209" s="60">
        <f>IF(N($W209)=0,"",IF(AND($S209=MesCiclo,3&gt;SemanaActual),"",MIN(1,SUMIFS($AF$5:$AF$1000,$U$5:$U$1000,ROW(),$V$5:$V$1000,"Sub"))))</f>
        <v/>
      </c>
      <c r="L209" s="60">
        <f>IF(N($W209)=0,"",IF(AND($S209=MesCiclo,4&gt;SemanaActual),"",MIN(1,SUMIFS($AG$5:$AG$1000,$U$5:$U$1000,ROW(),$V$5:$V$1000,"Sub"))))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","")&amp;IF($AR209="","Sin fecha de inicio"&amp;" · ","")&amp;IF($AS209="","Sin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","")&amp;IF(AND($V209="Sub",COUNT($I209:$L209)+SUMPRODUCT((LEN($I209:$L209)&gt;0)*NOT(ISNUMBER($I209:$L209)))&gt;0),"Subactividad: no use las semanas; ponga su % en Peso y su fecha de cumplimiento"&amp;"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IF($V209="","",IF($V209="Sub",IF(ISNUMBER($G209),N($X209),0),IF(ISNUMBER($G209),1,IFERROR(LOOKUP(2,1/($I209:$L209&lt;&gt;""),$I209:$L209),0))))</f>
        <v/>
      </c>
      <c r="Z209" s="62">
        <f>IF($V209="","",IF($V209="Sub",IF(AND(ISNUMBER($G209),$G209&lt;=IF($S209=MesCiclo,InicioCiclo,$S209+MOD(2-WEEKDAY($S209),7))+6),N($X209),0),IF(AND(ISNUMBER($G209),$G209&lt;=IF($S209=MesCiclo,InicioCiclo,$S209+MOD(2-WEEKDAY($S209),7))+6),1,IF(ISNUMBER($I209),$I209,0))))</f>
        <v/>
      </c>
      <c r="AA209" s="62">
        <f>IF($V209="","",IF($V209="Sub",IF(AND(ISNUMBER($G209),$G209&lt;=IF($S209=MesCiclo,InicioCiclo,$S209+MOD(2-WEEKDAY($S209),7))+13),N($X209),0),IF(AND(ISNUMBER($G209),$G209&lt;=IF($S209=MesCiclo,InicioCiclo,$S209+MOD(2-WEEKDAY($S209),7))+13),1,IF(ISNUMBER($J209),$J209,$Z209))))</f>
        <v/>
      </c>
      <c r="AB209" s="62">
        <f>IF($V209="","",IF($V209="Sub",IF(AND(ISNUMBER($G209),$G209&lt;=IF($S209=MesCiclo,InicioCiclo,$S209+MOD(2-WEEKDAY($S209),7))+20),N($X209),0),IF(AND(ISNUMBER($G209),$G209&lt;=IF($S209=MesCiclo,InicioCiclo,$S209+MOD(2-WEEKDAY($S209),7))+20),1,IF(ISNUMBER($K209),$K209,$AA209))))</f>
        <v/>
      </c>
      <c r="AC209" s="62">
        <f>IF($V209="","",IF($V209="Sub",IF(AND(ISNUMBER($G209),$G209&lt;=IF($S209=MesCiclo,InicioCiclo,$S209+MOD(2-WEEKDAY($S209),7))+27),N($X209),0),IF(AND(ISNUMBER($G209),$G209&lt;=IF($S209=MesCiclo,InicioCiclo,$S209+MOD(2-WEEKDAY($S209),7))+27),1,IF(ISNUMBER($L209),$L209,$AB209))))</f>
        <v/>
      </c>
      <c r="AD209" s="62">
        <f>IF($V209&lt;&gt;"Sub","",IF(AND(ISNUMBER($G209),$G209&lt;=IF($S209=MesCiclo,InicioCiclo,$S209+MOD(2-WEEKDAY($S209),7))+6),N($X209),0))</f>
        <v/>
      </c>
      <c r="AE209" s="62">
        <f>IF($V209&lt;&gt;"Sub","",IF(AND(ISNUMBER($G209),$G209&lt;=IF($S209=MesCiclo,InicioCiclo,$S209+MOD(2-WEEKDAY($S209),7))+13),N($X209),0))</f>
        <v/>
      </c>
      <c r="AF209" s="62">
        <f>IF($V209&lt;&gt;"Sub","",IF(AND(ISNUMBER($G209),$G209&lt;=IF($S209=MesCiclo,InicioCiclo,$S209+MOD(2-WEEKDAY($S209),7))+20),N($X209),0))</f>
        <v/>
      </c>
      <c r="AG209" s="62">
        <f>IF($V209&lt;&gt;"Sub","",IF(AND(ISNUMBER($G209),$G209&lt;=IF($S209=MesCiclo,InicioCiclo,$S209+MOD(2-WEEKDAY($S209),7))+27),N($X209),0))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IF(N($W210)=0,"",IF(AND($S210=MesCiclo,1&gt;SemanaActual),"",MIN(1,SUMIFS($AD$5:$AD$1000,$U$5:$U$1000,ROW(),$V$5:$V$1000,"Sub"))))</f>
        <v/>
      </c>
      <c r="J210" s="60">
        <f>IF(N($W210)=0,"",IF(AND($S210=MesCiclo,2&gt;SemanaActual),"",MIN(1,SUMIFS($AE$5:$AE$1000,$U$5:$U$1000,ROW(),$V$5:$V$1000,"Sub"))))</f>
        <v/>
      </c>
      <c r="K210" s="60">
        <f>IF(N($W210)=0,"",IF(AND($S210=MesCiclo,3&gt;SemanaActual),"",MIN(1,SUMIFS($AF$5:$AF$1000,$U$5:$U$1000,ROW(),$V$5:$V$1000,"Sub"))))</f>
        <v/>
      </c>
      <c r="L210" s="60">
        <f>IF(N($W210)=0,"",IF(AND($S210=MesCiclo,4&gt;SemanaActual),"",MIN(1,SUMIFS($AG$5:$AG$1000,$U$5:$U$1000,ROW(),$V$5:$V$1000,"Sub"))))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","")&amp;IF($AR210="","Sin fecha de inicio"&amp;" · ","")&amp;IF($AS210="","Sin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","")&amp;IF(AND($V210="Sub",COUNT($I210:$L210)+SUMPRODUCT((LEN($I210:$L210)&gt;0)*NOT(ISNUMBER($I210:$L210)))&gt;0),"Subactividad: no use las semanas; ponga su % en Peso y su fecha de cumplimiento"&amp;"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IF($V210="","",IF($V210="Sub",IF(ISNUMBER($G210),N($X210),0),IF(ISNUMBER($G210),1,IFERROR(LOOKUP(2,1/($I210:$L210&lt;&gt;""),$I210:$L210),0))))</f>
        <v/>
      </c>
      <c r="Z210" s="62">
        <f>IF($V210="","",IF($V210="Sub",IF(AND(ISNUMBER($G210),$G210&lt;=IF($S210=MesCiclo,InicioCiclo,$S210+MOD(2-WEEKDAY($S210),7))+6),N($X210),0),IF(AND(ISNUMBER($G210),$G210&lt;=IF($S210=MesCiclo,InicioCiclo,$S210+MOD(2-WEEKDAY($S210),7))+6),1,IF(ISNUMBER($I210),$I210,0))))</f>
        <v/>
      </c>
      <c r="AA210" s="62">
        <f>IF($V210="","",IF($V210="Sub",IF(AND(ISNUMBER($G210),$G210&lt;=IF($S210=MesCiclo,InicioCiclo,$S210+MOD(2-WEEKDAY($S210),7))+13),N($X210),0),IF(AND(ISNUMBER($G210),$G210&lt;=IF($S210=MesCiclo,InicioCiclo,$S210+MOD(2-WEEKDAY($S210),7))+13),1,IF(ISNUMBER($J210),$J210,$Z210))))</f>
        <v/>
      </c>
      <c r="AB210" s="62">
        <f>IF($V210="","",IF($V210="Sub",IF(AND(ISNUMBER($G210),$G210&lt;=IF($S210=MesCiclo,InicioCiclo,$S210+MOD(2-WEEKDAY($S210),7))+20),N($X210),0),IF(AND(ISNUMBER($G210),$G210&lt;=IF($S210=MesCiclo,InicioCiclo,$S210+MOD(2-WEEKDAY($S210),7))+20),1,IF(ISNUMBER($K210),$K210,$AA210))))</f>
        <v/>
      </c>
      <c r="AC210" s="62">
        <f>IF($V210="","",IF($V210="Sub",IF(AND(ISNUMBER($G210),$G210&lt;=IF($S210=MesCiclo,InicioCiclo,$S210+MOD(2-WEEKDAY($S210),7))+27),N($X210),0),IF(AND(ISNUMBER($G210),$G210&lt;=IF($S210=MesCiclo,InicioCiclo,$S210+MOD(2-WEEKDAY($S210),7))+27),1,IF(ISNUMBER($L210),$L210,$AB210))))</f>
        <v/>
      </c>
      <c r="AD210" s="62">
        <f>IF($V210&lt;&gt;"Sub","",IF(AND(ISNUMBER($G210),$G210&lt;=IF($S210=MesCiclo,InicioCiclo,$S210+MOD(2-WEEKDAY($S210),7))+6),N($X210),0))</f>
        <v/>
      </c>
      <c r="AE210" s="62">
        <f>IF($V210&lt;&gt;"Sub","",IF(AND(ISNUMBER($G210),$G210&lt;=IF($S210=MesCiclo,InicioCiclo,$S210+MOD(2-WEEKDAY($S210),7))+13),N($X210),0))</f>
        <v/>
      </c>
      <c r="AF210" s="62">
        <f>IF($V210&lt;&gt;"Sub","",IF(AND(ISNUMBER($G210),$G210&lt;=IF($S210=MesCiclo,InicioCiclo,$S210+MOD(2-WEEKDAY($S210),7))+20),N($X210),0))</f>
        <v/>
      </c>
      <c r="AG210" s="62">
        <f>IF($V210&lt;&gt;"Sub","",IF(AND(ISNUMBER($G210),$G210&lt;=IF($S210=MesCiclo,InicioCiclo,$S210+MOD(2-WEEKDAY($S210),7))+27),N($X210),0))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IF(N($W211)=0,"",IF(AND($S211=MesCiclo,1&gt;SemanaActual),"",MIN(1,SUMIFS($AD$5:$AD$1000,$U$5:$U$1000,ROW(),$V$5:$V$1000,"Sub"))))</f>
        <v/>
      </c>
      <c r="J211" s="60">
        <f>IF(N($W211)=0,"",IF(AND($S211=MesCiclo,2&gt;SemanaActual),"",MIN(1,SUMIFS($AE$5:$AE$1000,$U$5:$U$1000,ROW(),$V$5:$V$1000,"Sub"))))</f>
        <v/>
      </c>
      <c r="K211" s="60">
        <f>IF(N($W211)=0,"",IF(AND($S211=MesCiclo,3&gt;SemanaActual),"",MIN(1,SUMIFS($AF$5:$AF$1000,$U$5:$U$1000,ROW(),$V$5:$V$1000,"Sub"))))</f>
        <v/>
      </c>
      <c r="L211" s="60">
        <f>IF(N($W211)=0,"",IF(AND($S211=MesCiclo,4&gt;SemanaActual),"",MIN(1,SUMIFS($AG$5:$AG$1000,$U$5:$U$1000,ROW(),$V$5:$V$1000,"Sub"))))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","")&amp;IF($AR211="","Sin fecha de inicio"&amp;" · ","")&amp;IF($AS211="","Sin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","")&amp;IF(AND($V211="Sub",COUNT($I211:$L211)+SUMPRODUCT((LEN($I211:$L211)&gt;0)*NOT(ISNUMBER($I211:$L211)))&gt;0),"Subactividad: no use las semanas; ponga su % en Peso y su fecha de cumplimiento"&amp;"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IF($V211="","",IF($V211="Sub",IF(ISNUMBER($G211),N($X211),0),IF(ISNUMBER($G211),1,IFERROR(LOOKUP(2,1/($I211:$L211&lt;&gt;""),$I211:$L211),0))))</f>
        <v/>
      </c>
      <c r="Z211" s="62">
        <f>IF($V211="","",IF($V211="Sub",IF(AND(ISNUMBER($G211),$G211&lt;=IF($S211=MesCiclo,InicioCiclo,$S211+MOD(2-WEEKDAY($S211),7))+6),N($X211),0),IF(AND(ISNUMBER($G211),$G211&lt;=IF($S211=MesCiclo,InicioCiclo,$S211+MOD(2-WEEKDAY($S211),7))+6),1,IF(ISNUMBER($I211),$I211,0))))</f>
        <v/>
      </c>
      <c r="AA211" s="62">
        <f>IF($V211="","",IF($V211="Sub",IF(AND(ISNUMBER($G211),$G211&lt;=IF($S211=MesCiclo,InicioCiclo,$S211+MOD(2-WEEKDAY($S211),7))+13),N($X211),0),IF(AND(ISNUMBER($G211),$G211&lt;=IF($S211=MesCiclo,InicioCiclo,$S211+MOD(2-WEEKDAY($S211),7))+13),1,IF(ISNUMBER($J211),$J211,$Z211))))</f>
        <v/>
      </c>
      <c r="AB211" s="62">
        <f>IF($V211="","",IF($V211="Sub",IF(AND(ISNUMBER($G211),$G211&lt;=IF($S211=MesCiclo,InicioCiclo,$S211+MOD(2-WEEKDAY($S211),7))+20),N($X211),0),IF(AND(ISNUMBER($G211),$G211&lt;=IF($S211=MesCiclo,InicioCiclo,$S211+MOD(2-WEEKDAY($S211),7))+20),1,IF(ISNUMBER($K211),$K211,$AA211))))</f>
        <v/>
      </c>
      <c r="AC211" s="62">
        <f>IF($V211="","",IF($V211="Sub",IF(AND(ISNUMBER($G211),$G211&lt;=IF($S211=MesCiclo,InicioCiclo,$S211+MOD(2-WEEKDAY($S211),7))+27),N($X211),0),IF(AND(ISNUMBER($G211),$G211&lt;=IF($S211=MesCiclo,InicioCiclo,$S211+MOD(2-WEEKDAY($S211),7))+27),1,IF(ISNUMBER($L211),$L211,$AB211))))</f>
        <v/>
      </c>
      <c r="AD211" s="62">
        <f>IF($V211&lt;&gt;"Sub","",IF(AND(ISNUMBER($G211),$G211&lt;=IF($S211=MesCiclo,InicioCiclo,$S211+MOD(2-WEEKDAY($S211),7))+6),N($X211),0))</f>
        <v/>
      </c>
      <c r="AE211" s="62">
        <f>IF($V211&lt;&gt;"Sub","",IF(AND(ISNUMBER($G211),$G211&lt;=IF($S211=MesCiclo,InicioCiclo,$S211+MOD(2-WEEKDAY($S211),7))+13),N($X211),0))</f>
        <v/>
      </c>
      <c r="AF211" s="62">
        <f>IF($V211&lt;&gt;"Sub","",IF(AND(ISNUMBER($G211),$G211&lt;=IF($S211=MesCiclo,InicioCiclo,$S211+MOD(2-WEEKDAY($S211),7))+20),N($X211),0))</f>
        <v/>
      </c>
      <c r="AG211" s="62">
        <f>IF($V211&lt;&gt;"Sub","",IF(AND(ISNUMBER($G211),$G211&lt;=IF($S211=MesCiclo,InicioCiclo,$S211+MOD(2-WEEKDAY($S211),7))+27),N($X211),0))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IF(N($W212)=0,"",IF(AND($S212=MesCiclo,1&gt;SemanaActual),"",MIN(1,SUMIFS($AD$5:$AD$1000,$U$5:$U$1000,ROW(),$V$5:$V$1000,"Sub"))))</f>
        <v/>
      </c>
      <c r="J212" s="60">
        <f>IF(N($W212)=0,"",IF(AND($S212=MesCiclo,2&gt;SemanaActual),"",MIN(1,SUMIFS($AE$5:$AE$1000,$U$5:$U$1000,ROW(),$V$5:$V$1000,"Sub"))))</f>
        <v/>
      </c>
      <c r="K212" s="60">
        <f>IF(N($W212)=0,"",IF(AND($S212=MesCiclo,3&gt;SemanaActual),"",MIN(1,SUMIFS($AF$5:$AF$1000,$U$5:$U$1000,ROW(),$V$5:$V$1000,"Sub"))))</f>
        <v/>
      </c>
      <c r="L212" s="60">
        <f>IF(N($W212)=0,"",IF(AND($S212=MesCiclo,4&gt;SemanaActual),"",MIN(1,SUMIFS($AG$5:$AG$1000,$U$5:$U$1000,ROW(),$V$5:$V$1000,"Sub"))))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","")&amp;IF($AR212="","Sin fecha de inicio"&amp;" · ","")&amp;IF($AS212="","Sin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","")&amp;IF(AND($V212="Sub",COUNT($I212:$L212)+SUMPRODUCT((LEN($I212:$L212)&gt;0)*NOT(ISNUMBER($I212:$L212)))&gt;0),"Subactividad: no use las semanas; ponga su % en Peso y su fecha de cumplimiento"&amp;"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IF($V212="","",IF($V212="Sub",IF(ISNUMBER($G212),N($X212),0),IF(ISNUMBER($G212),1,IFERROR(LOOKUP(2,1/($I212:$L212&lt;&gt;""),$I212:$L212),0))))</f>
        <v/>
      </c>
      <c r="Z212" s="62">
        <f>IF($V212="","",IF($V212="Sub",IF(AND(ISNUMBER($G212),$G212&lt;=IF($S212=MesCiclo,InicioCiclo,$S212+MOD(2-WEEKDAY($S212),7))+6),N($X212),0),IF(AND(ISNUMBER($G212),$G212&lt;=IF($S212=MesCiclo,InicioCiclo,$S212+MOD(2-WEEKDAY($S212),7))+6),1,IF(ISNUMBER($I212),$I212,0))))</f>
        <v/>
      </c>
      <c r="AA212" s="62">
        <f>IF($V212="","",IF($V212="Sub",IF(AND(ISNUMBER($G212),$G212&lt;=IF($S212=MesCiclo,InicioCiclo,$S212+MOD(2-WEEKDAY($S212),7))+13),N($X212),0),IF(AND(ISNUMBER($G212),$G212&lt;=IF($S212=MesCiclo,InicioCiclo,$S212+MOD(2-WEEKDAY($S212),7))+13),1,IF(ISNUMBER($J212),$J212,$Z212))))</f>
        <v/>
      </c>
      <c r="AB212" s="62">
        <f>IF($V212="","",IF($V212="Sub",IF(AND(ISNUMBER($G212),$G212&lt;=IF($S212=MesCiclo,InicioCiclo,$S212+MOD(2-WEEKDAY($S212),7))+20),N($X212),0),IF(AND(ISNUMBER($G212),$G212&lt;=IF($S212=MesCiclo,InicioCiclo,$S212+MOD(2-WEEKDAY($S212),7))+20),1,IF(ISNUMBER($K212),$K212,$AA212))))</f>
        <v/>
      </c>
      <c r="AC212" s="62">
        <f>IF($V212="","",IF($V212="Sub",IF(AND(ISNUMBER($G212),$G212&lt;=IF($S212=MesCiclo,InicioCiclo,$S212+MOD(2-WEEKDAY($S212),7))+27),N($X212),0),IF(AND(ISNUMBER($G212),$G212&lt;=IF($S212=MesCiclo,InicioCiclo,$S212+MOD(2-WEEKDAY($S212),7))+27),1,IF(ISNUMBER($L212),$L212,$AB212))))</f>
        <v/>
      </c>
      <c r="AD212" s="62">
        <f>IF($V212&lt;&gt;"Sub","",IF(AND(ISNUMBER($G212),$G212&lt;=IF($S212=MesCiclo,InicioCiclo,$S212+MOD(2-WEEKDAY($S212),7))+6),N($X212),0))</f>
        <v/>
      </c>
      <c r="AE212" s="62">
        <f>IF($V212&lt;&gt;"Sub","",IF(AND(ISNUMBER($G212),$G212&lt;=IF($S212=MesCiclo,InicioCiclo,$S212+MOD(2-WEEKDAY($S212),7))+13),N($X212),0))</f>
        <v/>
      </c>
      <c r="AF212" s="62">
        <f>IF($V212&lt;&gt;"Sub","",IF(AND(ISNUMBER($G212),$G212&lt;=IF($S212=MesCiclo,InicioCiclo,$S212+MOD(2-WEEKDAY($S212),7))+20),N($X212),0))</f>
        <v/>
      </c>
      <c r="AG212" s="62">
        <f>IF($V212&lt;&gt;"Sub","",IF(AND(ISNUMBER($G212),$G212&lt;=IF($S212=MesCiclo,InicioCiclo,$S212+MOD(2-WEEKDAY($S212),7))+27),N($X212),0))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IF(N($W213)=0,"",IF(AND($S213=MesCiclo,1&gt;SemanaActual),"",MIN(1,SUMIFS($AD$5:$AD$1000,$U$5:$U$1000,ROW(),$V$5:$V$1000,"Sub"))))</f>
        <v/>
      </c>
      <c r="J213" s="60">
        <f>IF(N($W213)=0,"",IF(AND($S213=MesCiclo,2&gt;SemanaActual),"",MIN(1,SUMIFS($AE$5:$AE$1000,$U$5:$U$1000,ROW(),$V$5:$V$1000,"Sub"))))</f>
        <v/>
      </c>
      <c r="K213" s="60">
        <f>IF(N($W213)=0,"",IF(AND($S213=MesCiclo,3&gt;SemanaActual),"",MIN(1,SUMIFS($AF$5:$AF$1000,$U$5:$U$1000,ROW(),$V$5:$V$1000,"Sub"))))</f>
        <v/>
      </c>
      <c r="L213" s="60">
        <f>IF(N($W213)=0,"",IF(AND($S213=MesCiclo,4&gt;SemanaActual),"",MIN(1,SUMIFS($AG$5:$AG$1000,$U$5:$U$1000,ROW(),$V$5:$V$1000,"Sub"))))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","")&amp;IF($AR213="","Sin fecha de inicio"&amp;" · ","")&amp;IF($AS213="","Sin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","")&amp;IF(AND($V213="Sub",COUNT($I213:$L213)+SUMPRODUCT((LEN($I213:$L213)&gt;0)*NOT(ISNUMBER($I213:$L213)))&gt;0),"Subactividad: no use las semanas; ponga su % en Peso y su fecha de cumplimiento"&amp;"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IF($V213="","",IF($V213="Sub",IF(ISNUMBER($G213),N($X213),0),IF(ISNUMBER($G213),1,IFERROR(LOOKUP(2,1/($I213:$L213&lt;&gt;""),$I213:$L213),0))))</f>
        <v/>
      </c>
      <c r="Z213" s="62">
        <f>IF($V213="","",IF($V213="Sub",IF(AND(ISNUMBER($G213),$G213&lt;=IF($S213=MesCiclo,InicioCiclo,$S213+MOD(2-WEEKDAY($S213),7))+6),N($X213),0),IF(AND(ISNUMBER($G213),$G213&lt;=IF($S213=MesCiclo,InicioCiclo,$S213+MOD(2-WEEKDAY($S213),7))+6),1,IF(ISNUMBER($I213),$I213,0))))</f>
        <v/>
      </c>
      <c r="AA213" s="62">
        <f>IF($V213="","",IF($V213="Sub",IF(AND(ISNUMBER($G213),$G213&lt;=IF($S213=MesCiclo,InicioCiclo,$S213+MOD(2-WEEKDAY($S213),7))+13),N($X213),0),IF(AND(ISNUMBER($G213),$G213&lt;=IF($S213=MesCiclo,InicioCiclo,$S213+MOD(2-WEEKDAY($S213),7))+13),1,IF(ISNUMBER($J213),$J213,$Z213))))</f>
        <v/>
      </c>
      <c r="AB213" s="62">
        <f>IF($V213="","",IF($V213="Sub",IF(AND(ISNUMBER($G213),$G213&lt;=IF($S213=MesCiclo,InicioCiclo,$S213+MOD(2-WEEKDAY($S213),7))+20),N($X213),0),IF(AND(ISNUMBER($G213),$G213&lt;=IF($S213=MesCiclo,InicioCiclo,$S213+MOD(2-WEEKDAY($S213),7))+20),1,IF(ISNUMBER($K213),$K213,$AA213))))</f>
        <v/>
      </c>
      <c r="AC213" s="62">
        <f>IF($V213="","",IF($V213="Sub",IF(AND(ISNUMBER($G213),$G213&lt;=IF($S213=MesCiclo,InicioCiclo,$S213+MOD(2-WEEKDAY($S213),7))+27),N($X213),0),IF(AND(ISNUMBER($G213),$G213&lt;=IF($S213=MesCiclo,InicioCiclo,$S213+MOD(2-WEEKDAY($S213),7))+27),1,IF(ISNUMBER($L213),$L213,$AB213))))</f>
        <v/>
      </c>
      <c r="AD213" s="62">
        <f>IF($V213&lt;&gt;"Sub","",IF(AND(ISNUMBER($G213),$G213&lt;=IF($S213=MesCiclo,InicioCiclo,$S213+MOD(2-WEEKDAY($S213),7))+6),N($X213),0))</f>
        <v/>
      </c>
      <c r="AE213" s="62">
        <f>IF($V213&lt;&gt;"Sub","",IF(AND(ISNUMBER($G213),$G213&lt;=IF($S213=MesCiclo,InicioCiclo,$S213+MOD(2-WEEKDAY($S213),7))+13),N($X213),0))</f>
        <v/>
      </c>
      <c r="AF213" s="62">
        <f>IF($V213&lt;&gt;"Sub","",IF(AND(ISNUMBER($G213),$G213&lt;=IF($S213=MesCiclo,InicioCiclo,$S213+MOD(2-WEEKDAY($S213),7))+20),N($X213),0))</f>
        <v/>
      </c>
      <c r="AG213" s="62">
        <f>IF($V213&lt;&gt;"Sub","",IF(AND(ISNUMBER($G213),$G213&lt;=IF($S213=MesCiclo,InicioCiclo,$S213+MOD(2-WEEKDAY($S213),7))+27),N($X213),0))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IF(N($W214)=0,"",IF(AND($S214=MesCiclo,1&gt;SemanaActual),"",MIN(1,SUMIFS($AD$5:$AD$1000,$U$5:$U$1000,ROW(),$V$5:$V$1000,"Sub"))))</f>
        <v/>
      </c>
      <c r="J214" s="60">
        <f>IF(N($W214)=0,"",IF(AND($S214=MesCiclo,2&gt;SemanaActual),"",MIN(1,SUMIFS($AE$5:$AE$1000,$U$5:$U$1000,ROW(),$V$5:$V$1000,"Sub"))))</f>
        <v/>
      </c>
      <c r="K214" s="60">
        <f>IF(N($W214)=0,"",IF(AND($S214=MesCiclo,3&gt;SemanaActual),"",MIN(1,SUMIFS($AF$5:$AF$1000,$U$5:$U$1000,ROW(),$V$5:$V$1000,"Sub"))))</f>
        <v/>
      </c>
      <c r="L214" s="60">
        <f>IF(N($W214)=0,"",IF(AND($S214=MesCiclo,4&gt;SemanaActual),"",MIN(1,SUMIFS($AG$5:$AG$1000,$U$5:$U$1000,ROW(),$V$5:$V$1000,"Sub"))))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","")&amp;IF($AR214="","Sin fecha de inicio"&amp;" · ","")&amp;IF($AS214="","Sin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","")&amp;IF(AND($V214="Sub",COUNT($I214:$L214)+SUMPRODUCT((LEN($I214:$L214)&gt;0)*NOT(ISNUMBER($I214:$L214)))&gt;0),"Subactividad: no use las semanas; ponga su % en Peso y su fecha de cumplimiento"&amp;"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IF($V214="","",IF($V214="Sub",IF(ISNUMBER($G214),N($X214),0),IF(ISNUMBER($G214),1,IFERROR(LOOKUP(2,1/($I214:$L214&lt;&gt;""),$I214:$L214),0))))</f>
        <v/>
      </c>
      <c r="Z214" s="62">
        <f>IF($V214="","",IF($V214="Sub",IF(AND(ISNUMBER($G214),$G214&lt;=IF($S214=MesCiclo,InicioCiclo,$S214+MOD(2-WEEKDAY($S214),7))+6),N($X214),0),IF(AND(ISNUMBER($G214),$G214&lt;=IF($S214=MesCiclo,InicioCiclo,$S214+MOD(2-WEEKDAY($S214),7))+6),1,IF(ISNUMBER($I214),$I214,0))))</f>
        <v/>
      </c>
      <c r="AA214" s="62">
        <f>IF($V214="","",IF($V214="Sub",IF(AND(ISNUMBER($G214),$G214&lt;=IF($S214=MesCiclo,InicioCiclo,$S214+MOD(2-WEEKDAY($S214),7))+13),N($X214),0),IF(AND(ISNUMBER($G214),$G214&lt;=IF($S214=MesCiclo,InicioCiclo,$S214+MOD(2-WEEKDAY($S214),7))+13),1,IF(ISNUMBER($J214),$J214,$Z214))))</f>
        <v/>
      </c>
      <c r="AB214" s="62">
        <f>IF($V214="","",IF($V214="Sub",IF(AND(ISNUMBER($G214),$G214&lt;=IF($S214=MesCiclo,InicioCiclo,$S214+MOD(2-WEEKDAY($S214),7))+20),N($X214),0),IF(AND(ISNUMBER($G214),$G214&lt;=IF($S214=MesCiclo,InicioCiclo,$S214+MOD(2-WEEKDAY($S214),7))+20),1,IF(ISNUMBER($K214),$K214,$AA214))))</f>
        <v/>
      </c>
      <c r="AC214" s="62">
        <f>IF($V214="","",IF($V214="Sub",IF(AND(ISNUMBER($G214),$G214&lt;=IF($S214=MesCiclo,InicioCiclo,$S214+MOD(2-WEEKDAY($S214),7))+27),N($X214),0),IF(AND(ISNUMBER($G214),$G214&lt;=IF($S214=MesCiclo,InicioCiclo,$S214+MOD(2-WEEKDAY($S214),7))+27),1,IF(ISNUMBER($L214),$L214,$AB214))))</f>
        <v/>
      </c>
      <c r="AD214" s="62">
        <f>IF($V214&lt;&gt;"Sub","",IF(AND(ISNUMBER($G214),$G214&lt;=IF($S214=MesCiclo,InicioCiclo,$S214+MOD(2-WEEKDAY($S214),7))+6),N($X214),0))</f>
        <v/>
      </c>
      <c r="AE214" s="62">
        <f>IF($V214&lt;&gt;"Sub","",IF(AND(ISNUMBER($G214),$G214&lt;=IF($S214=MesCiclo,InicioCiclo,$S214+MOD(2-WEEKDAY($S214),7))+13),N($X214),0))</f>
        <v/>
      </c>
      <c r="AF214" s="62">
        <f>IF($V214&lt;&gt;"Sub","",IF(AND(ISNUMBER($G214),$G214&lt;=IF($S214=MesCiclo,InicioCiclo,$S214+MOD(2-WEEKDAY($S214),7))+20),N($X214),0))</f>
        <v/>
      </c>
      <c r="AG214" s="62">
        <f>IF($V214&lt;&gt;"Sub","",IF(AND(ISNUMBER($G214),$G214&lt;=IF($S214=MesCiclo,InicioCiclo,$S214+MOD(2-WEEKDAY($S214),7))+27),N($X214),0))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IF(N($W215)=0,"",IF(AND($S215=MesCiclo,1&gt;SemanaActual),"",MIN(1,SUMIFS($AD$5:$AD$1000,$U$5:$U$1000,ROW(),$V$5:$V$1000,"Sub"))))</f>
        <v/>
      </c>
      <c r="J215" s="60">
        <f>IF(N($W215)=0,"",IF(AND($S215=MesCiclo,2&gt;SemanaActual),"",MIN(1,SUMIFS($AE$5:$AE$1000,$U$5:$U$1000,ROW(),$V$5:$V$1000,"Sub"))))</f>
        <v/>
      </c>
      <c r="K215" s="60">
        <f>IF(N($W215)=0,"",IF(AND($S215=MesCiclo,3&gt;SemanaActual),"",MIN(1,SUMIFS($AF$5:$AF$1000,$U$5:$U$1000,ROW(),$V$5:$V$1000,"Sub"))))</f>
        <v/>
      </c>
      <c r="L215" s="60">
        <f>IF(N($W215)=0,"",IF(AND($S215=MesCiclo,4&gt;SemanaActual),"",MIN(1,SUMIFS($AG$5:$AG$1000,$U$5:$U$1000,ROW(),$V$5:$V$1000,"Sub"))))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","")&amp;IF($AR215="","Sin fecha de inicio"&amp;" · ","")&amp;IF($AS215="","Sin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","")&amp;IF(AND($V215="Sub",COUNT($I215:$L215)+SUMPRODUCT((LEN($I215:$L215)&gt;0)*NOT(ISNUMBER($I215:$L215)))&gt;0),"Subactividad: no use las semanas; ponga su % en Peso y su fecha de cumplimiento"&amp;"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IF($V215="","",IF($V215="Sub",IF(ISNUMBER($G215),N($X215),0),IF(ISNUMBER($G215),1,IFERROR(LOOKUP(2,1/($I215:$L215&lt;&gt;""),$I215:$L215),0))))</f>
        <v/>
      </c>
      <c r="Z215" s="62">
        <f>IF($V215="","",IF($V215="Sub",IF(AND(ISNUMBER($G215),$G215&lt;=IF($S215=MesCiclo,InicioCiclo,$S215+MOD(2-WEEKDAY($S215),7))+6),N($X215),0),IF(AND(ISNUMBER($G215),$G215&lt;=IF($S215=MesCiclo,InicioCiclo,$S215+MOD(2-WEEKDAY($S215),7))+6),1,IF(ISNUMBER($I215),$I215,0))))</f>
        <v/>
      </c>
      <c r="AA215" s="62">
        <f>IF($V215="","",IF($V215="Sub",IF(AND(ISNUMBER($G215),$G215&lt;=IF($S215=MesCiclo,InicioCiclo,$S215+MOD(2-WEEKDAY($S215),7))+13),N($X215),0),IF(AND(ISNUMBER($G215),$G215&lt;=IF($S215=MesCiclo,InicioCiclo,$S215+MOD(2-WEEKDAY($S215),7))+13),1,IF(ISNUMBER($J215),$J215,$Z215))))</f>
        <v/>
      </c>
      <c r="AB215" s="62">
        <f>IF($V215="","",IF($V215="Sub",IF(AND(ISNUMBER($G215),$G215&lt;=IF($S215=MesCiclo,InicioCiclo,$S215+MOD(2-WEEKDAY($S215),7))+20),N($X215),0),IF(AND(ISNUMBER($G215),$G215&lt;=IF($S215=MesCiclo,InicioCiclo,$S215+MOD(2-WEEKDAY($S215),7))+20),1,IF(ISNUMBER($K215),$K215,$AA215))))</f>
        <v/>
      </c>
      <c r="AC215" s="62">
        <f>IF($V215="","",IF($V215="Sub",IF(AND(ISNUMBER($G215),$G215&lt;=IF($S215=MesCiclo,InicioCiclo,$S215+MOD(2-WEEKDAY($S215),7))+27),N($X215),0),IF(AND(ISNUMBER($G215),$G215&lt;=IF($S215=MesCiclo,InicioCiclo,$S215+MOD(2-WEEKDAY($S215),7))+27),1,IF(ISNUMBER($L215),$L215,$AB215))))</f>
        <v/>
      </c>
      <c r="AD215" s="62">
        <f>IF($V215&lt;&gt;"Sub","",IF(AND(ISNUMBER($G215),$G215&lt;=IF($S215=MesCiclo,InicioCiclo,$S215+MOD(2-WEEKDAY($S215),7))+6),N($X215),0))</f>
        <v/>
      </c>
      <c r="AE215" s="62">
        <f>IF($V215&lt;&gt;"Sub","",IF(AND(ISNUMBER($G215),$G215&lt;=IF($S215=MesCiclo,InicioCiclo,$S215+MOD(2-WEEKDAY($S215),7))+13),N($X215),0))</f>
        <v/>
      </c>
      <c r="AF215" s="62">
        <f>IF($V215&lt;&gt;"Sub","",IF(AND(ISNUMBER($G215),$G215&lt;=IF($S215=MesCiclo,InicioCiclo,$S215+MOD(2-WEEKDAY($S215),7))+20),N($X215),0))</f>
        <v/>
      </c>
      <c r="AG215" s="62">
        <f>IF($V215&lt;&gt;"Sub","",IF(AND(ISNUMBER($G215),$G215&lt;=IF($S215=MesCiclo,InicioCiclo,$S215+MOD(2-WEEKDAY($S215),7))+27),N($X215),0))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IF(N($W216)=0,"",IF(AND($S216=MesCiclo,1&gt;SemanaActual),"",MIN(1,SUMIFS($AD$5:$AD$1000,$U$5:$U$1000,ROW(),$V$5:$V$1000,"Sub"))))</f>
        <v/>
      </c>
      <c r="J216" s="60">
        <f>IF(N($W216)=0,"",IF(AND($S216=MesCiclo,2&gt;SemanaActual),"",MIN(1,SUMIFS($AE$5:$AE$1000,$U$5:$U$1000,ROW(),$V$5:$V$1000,"Sub"))))</f>
        <v/>
      </c>
      <c r="K216" s="60">
        <f>IF(N($W216)=0,"",IF(AND($S216=MesCiclo,3&gt;SemanaActual),"",MIN(1,SUMIFS($AF$5:$AF$1000,$U$5:$U$1000,ROW(),$V$5:$V$1000,"Sub"))))</f>
        <v/>
      </c>
      <c r="L216" s="60">
        <f>IF(N($W216)=0,"",IF(AND($S216=MesCiclo,4&gt;SemanaActual),"",MIN(1,SUMIFS($AG$5:$AG$1000,$U$5:$U$1000,ROW(),$V$5:$V$1000,"Sub"))))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","")&amp;IF($AR216="","Sin fecha de inicio"&amp;" · ","")&amp;IF($AS216="","Sin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","")&amp;IF(AND($V216="Sub",COUNT($I216:$L216)+SUMPRODUCT((LEN($I216:$L216)&gt;0)*NOT(ISNUMBER($I216:$L216)))&gt;0),"Subactividad: no use las semanas; ponga su % en Peso y su fecha de cumplimiento"&amp;"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IF($V216="","",IF($V216="Sub",IF(ISNUMBER($G216),N($X216),0),IF(ISNUMBER($G216),1,IFERROR(LOOKUP(2,1/($I216:$L216&lt;&gt;""),$I216:$L216),0))))</f>
        <v/>
      </c>
      <c r="Z216" s="62">
        <f>IF($V216="","",IF($V216="Sub",IF(AND(ISNUMBER($G216),$G216&lt;=IF($S216=MesCiclo,InicioCiclo,$S216+MOD(2-WEEKDAY($S216),7))+6),N($X216),0),IF(AND(ISNUMBER($G216),$G216&lt;=IF($S216=MesCiclo,InicioCiclo,$S216+MOD(2-WEEKDAY($S216),7))+6),1,IF(ISNUMBER($I216),$I216,0))))</f>
        <v/>
      </c>
      <c r="AA216" s="62">
        <f>IF($V216="","",IF($V216="Sub",IF(AND(ISNUMBER($G216),$G216&lt;=IF($S216=MesCiclo,InicioCiclo,$S216+MOD(2-WEEKDAY($S216),7))+13),N($X216),0),IF(AND(ISNUMBER($G216),$G216&lt;=IF($S216=MesCiclo,InicioCiclo,$S216+MOD(2-WEEKDAY($S216),7))+13),1,IF(ISNUMBER($J216),$J216,$Z216))))</f>
        <v/>
      </c>
      <c r="AB216" s="62">
        <f>IF($V216="","",IF($V216="Sub",IF(AND(ISNUMBER($G216),$G216&lt;=IF($S216=MesCiclo,InicioCiclo,$S216+MOD(2-WEEKDAY($S216),7))+20),N($X216),0),IF(AND(ISNUMBER($G216),$G216&lt;=IF($S216=MesCiclo,InicioCiclo,$S216+MOD(2-WEEKDAY($S216),7))+20),1,IF(ISNUMBER($K216),$K216,$AA216))))</f>
        <v/>
      </c>
      <c r="AC216" s="62">
        <f>IF($V216="","",IF($V216="Sub",IF(AND(ISNUMBER($G216),$G216&lt;=IF($S216=MesCiclo,InicioCiclo,$S216+MOD(2-WEEKDAY($S216),7))+27),N($X216),0),IF(AND(ISNUMBER($G216),$G216&lt;=IF($S216=MesCiclo,InicioCiclo,$S216+MOD(2-WEEKDAY($S216),7))+27),1,IF(ISNUMBER($L216),$L216,$AB216))))</f>
        <v/>
      </c>
      <c r="AD216" s="62">
        <f>IF($V216&lt;&gt;"Sub","",IF(AND(ISNUMBER($G216),$G216&lt;=IF($S216=MesCiclo,InicioCiclo,$S216+MOD(2-WEEKDAY($S216),7))+6),N($X216),0))</f>
        <v/>
      </c>
      <c r="AE216" s="62">
        <f>IF($V216&lt;&gt;"Sub","",IF(AND(ISNUMBER($G216),$G216&lt;=IF($S216=MesCiclo,InicioCiclo,$S216+MOD(2-WEEKDAY($S216),7))+13),N($X216),0))</f>
        <v/>
      </c>
      <c r="AF216" s="62">
        <f>IF($V216&lt;&gt;"Sub","",IF(AND(ISNUMBER($G216),$G216&lt;=IF($S216=MesCiclo,InicioCiclo,$S216+MOD(2-WEEKDAY($S216),7))+20),N($X216),0))</f>
        <v/>
      </c>
      <c r="AG216" s="62">
        <f>IF($V216&lt;&gt;"Sub","",IF(AND(ISNUMBER($G216),$G216&lt;=IF($S216=MesCiclo,InicioCiclo,$S216+MOD(2-WEEKDAY($S216),7))+27),N($X216),0))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IF(N($W217)=0,"",IF(AND($S217=MesCiclo,1&gt;SemanaActual),"",MIN(1,SUMIFS($AD$5:$AD$1000,$U$5:$U$1000,ROW(),$V$5:$V$1000,"Sub"))))</f>
        <v/>
      </c>
      <c r="J217" s="60">
        <f>IF(N($W217)=0,"",IF(AND($S217=MesCiclo,2&gt;SemanaActual),"",MIN(1,SUMIFS($AE$5:$AE$1000,$U$5:$U$1000,ROW(),$V$5:$V$1000,"Sub"))))</f>
        <v/>
      </c>
      <c r="K217" s="60">
        <f>IF(N($W217)=0,"",IF(AND($S217=MesCiclo,3&gt;SemanaActual),"",MIN(1,SUMIFS($AF$5:$AF$1000,$U$5:$U$1000,ROW(),$V$5:$V$1000,"Sub"))))</f>
        <v/>
      </c>
      <c r="L217" s="60">
        <f>IF(N($W217)=0,"",IF(AND($S217=MesCiclo,4&gt;SemanaActual),"",MIN(1,SUMIFS($AG$5:$AG$1000,$U$5:$U$1000,ROW(),$V$5:$V$1000,"Sub"))))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","")&amp;IF($AR217="","Sin fecha de inicio"&amp;" · ","")&amp;IF($AS217="","Sin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","")&amp;IF(AND($V217="Sub",COUNT($I217:$L217)+SUMPRODUCT((LEN($I217:$L217)&gt;0)*NOT(ISNUMBER($I217:$L217)))&gt;0),"Subactividad: no use las semanas; ponga su % en Peso y su fecha de cumplimiento"&amp;"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IF($V217="","",IF($V217="Sub",IF(ISNUMBER($G217),N($X217),0),IF(ISNUMBER($G217),1,IFERROR(LOOKUP(2,1/($I217:$L217&lt;&gt;""),$I217:$L217),0))))</f>
        <v/>
      </c>
      <c r="Z217" s="62">
        <f>IF($V217="","",IF($V217="Sub",IF(AND(ISNUMBER($G217),$G217&lt;=IF($S217=MesCiclo,InicioCiclo,$S217+MOD(2-WEEKDAY($S217),7))+6),N($X217),0),IF(AND(ISNUMBER($G217),$G217&lt;=IF($S217=MesCiclo,InicioCiclo,$S217+MOD(2-WEEKDAY($S217),7))+6),1,IF(ISNUMBER($I217),$I217,0))))</f>
        <v/>
      </c>
      <c r="AA217" s="62">
        <f>IF($V217="","",IF($V217="Sub",IF(AND(ISNUMBER($G217),$G217&lt;=IF($S217=MesCiclo,InicioCiclo,$S217+MOD(2-WEEKDAY($S217),7))+13),N($X217),0),IF(AND(ISNUMBER($G217),$G217&lt;=IF($S217=MesCiclo,InicioCiclo,$S217+MOD(2-WEEKDAY($S217),7))+13),1,IF(ISNUMBER($J217),$J217,$Z217))))</f>
        <v/>
      </c>
      <c r="AB217" s="62">
        <f>IF($V217="","",IF($V217="Sub",IF(AND(ISNUMBER($G217),$G217&lt;=IF($S217=MesCiclo,InicioCiclo,$S217+MOD(2-WEEKDAY($S217),7))+20),N($X217),0),IF(AND(ISNUMBER($G217),$G217&lt;=IF($S217=MesCiclo,InicioCiclo,$S217+MOD(2-WEEKDAY($S217),7))+20),1,IF(ISNUMBER($K217),$K217,$AA217))))</f>
        <v/>
      </c>
      <c r="AC217" s="62">
        <f>IF($V217="","",IF($V217="Sub",IF(AND(ISNUMBER($G217),$G217&lt;=IF($S217=MesCiclo,InicioCiclo,$S217+MOD(2-WEEKDAY($S217),7))+27),N($X217),0),IF(AND(ISNUMBER($G217),$G217&lt;=IF($S217=MesCiclo,InicioCiclo,$S217+MOD(2-WEEKDAY($S217),7))+27),1,IF(ISNUMBER($L217),$L217,$AB217))))</f>
        <v/>
      </c>
      <c r="AD217" s="62">
        <f>IF($V217&lt;&gt;"Sub","",IF(AND(ISNUMBER($G217),$G217&lt;=IF($S217=MesCiclo,InicioCiclo,$S217+MOD(2-WEEKDAY($S217),7))+6),N($X217),0))</f>
        <v/>
      </c>
      <c r="AE217" s="62">
        <f>IF($V217&lt;&gt;"Sub","",IF(AND(ISNUMBER($G217),$G217&lt;=IF($S217=MesCiclo,InicioCiclo,$S217+MOD(2-WEEKDAY($S217),7))+13),N($X217),0))</f>
        <v/>
      </c>
      <c r="AF217" s="62">
        <f>IF($V217&lt;&gt;"Sub","",IF(AND(ISNUMBER($G217),$G217&lt;=IF($S217=MesCiclo,InicioCiclo,$S217+MOD(2-WEEKDAY($S217),7))+20),N($X217),0))</f>
        <v/>
      </c>
      <c r="AG217" s="62">
        <f>IF($V217&lt;&gt;"Sub","",IF(AND(ISNUMBER($G217),$G217&lt;=IF($S217=MesCiclo,InicioCiclo,$S217+MOD(2-WEEKDAY($S217),7))+27),N($X217),0))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IF(N($W218)=0,"",IF(AND($S218=MesCiclo,1&gt;SemanaActual),"",MIN(1,SUMIFS($AD$5:$AD$1000,$U$5:$U$1000,ROW(),$V$5:$V$1000,"Sub"))))</f>
        <v/>
      </c>
      <c r="J218" s="60">
        <f>IF(N($W218)=0,"",IF(AND($S218=MesCiclo,2&gt;SemanaActual),"",MIN(1,SUMIFS($AE$5:$AE$1000,$U$5:$U$1000,ROW(),$V$5:$V$1000,"Sub"))))</f>
        <v/>
      </c>
      <c r="K218" s="60">
        <f>IF(N($W218)=0,"",IF(AND($S218=MesCiclo,3&gt;SemanaActual),"",MIN(1,SUMIFS($AF$5:$AF$1000,$U$5:$U$1000,ROW(),$V$5:$V$1000,"Sub"))))</f>
        <v/>
      </c>
      <c r="L218" s="60">
        <f>IF(N($W218)=0,"",IF(AND($S218=MesCiclo,4&gt;SemanaActual),"",MIN(1,SUMIFS($AG$5:$AG$1000,$U$5:$U$1000,ROW(),$V$5:$V$1000,"Sub"))))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","")&amp;IF($AR218="","Sin fecha de inicio"&amp;" · ","")&amp;IF($AS218="","Sin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","")&amp;IF(AND($V218="Sub",COUNT($I218:$L218)+SUMPRODUCT((LEN($I218:$L218)&gt;0)*NOT(ISNUMBER($I218:$L218)))&gt;0),"Subactividad: no use las semanas; ponga su % en Peso y su fecha de cumplimiento"&amp;"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IF($V218="","",IF($V218="Sub",IF(ISNUMBER($G218),N($X218),0),IF(ISNUMBER($G218),1,IFERROR(LOOKUP(2,1/($I218:$L218&lt;&gt;""),$I218:$L218),0))))</f>
        <v/>
      </c>
      <c r="Z218" s="62">
        <f>IF($V218="","",IF($V218="Sub",IF(AND(ISNUMBER($G218),$G218&lt;=IF($S218=MesCiclo,InicioCiclo,$S218+MOD(2-WEEKDAY($S218),7))+6),N($X218),0),IF(AND(ISNUMBER($G218),$G218&lt;=IF($S218=MesCiclo,InicioCiclo,$S218+MOD(2-WEEKDAY($S218),7))+6),1,IF(ISNUMBER($I218),$I218,0))))</f>
        <v/>
      </c>
      <c r="AA218" s="62">
        <f>IF($V218="","",IF($V218="Sub",IF(AND(ISNUMBER($G218),$G218&lt;=IF($S218=MesCiclo,InicioCiclo,$S218+MOD(2-WEEKDAY($S218),7))+13),N($X218),0),IF(AND(ISNUMBER($G218),$G218&lt;=IF($S218=MesCiclo,InicioCiclo,$S218+MOD(2-WEEKDAY($S218),7))+13),1,IF(ISNUMBER($J218),$J218,$Z218))))</f>
        <v/>
      </c>
      <c r="AB218" s="62">
        <f>IF($V218="","",IF($V218="Sub",IF(AND(ISNUMBER($G218),$G218&lt;=IF($S218=MesCiclo,InicioCiclo,$S218+MOD(2-WEEKDAY($S218),7))+20),N($X218),0),IF(AND(ISNUMBER($G218),$G218&lt;=IF($S218=MesCiclo,InicioCiclo,$S218+MOD(2-WEEKDAY($S218),7))+20),1,IF(ISNUMBER($K218),$K218,$AA218))))</f>
        <v/>
      </c>
      <c r="AC218" s="62">
        <f>IF($V218="","",IF($V218="Sub",IF(AND(ISNUMBER($G218),$G218&lt;=IF($S218=MesCiclo,InicioCiclo,$S218+MOD(2-WEEKDAY($S218),7))+27),N($X218),0),IF(AND(ISNUMBER($G218),$G218&lt;=IF($S218=MesCiclo,InicioCiclo,$S218+MOD(2-WEEKDAY($S218),7))+27),1,IF(ISNUMBER($L218),$L218,$AB218))))</f>
        <v/>
      </c>
      <c r="AD218" s="62">
        <f>IF($V218&lt;&gt;"Sub","",IF(AND(ISNUMBER($G218),$G218&lt;=IF($S218=MesCiclo,InicioCiclo,$S218+MOD(2-WEEKDAY($S218),7))+6),N($X218),0))</f>
        <v/>
      </c>
      <c r="AE218" s="62">
        <f>IF($V218&lt;&gt;"Sub","",IF(AND(ISNUMBER($G218),$G218&lt;=IF($S218=MesCiclo,InicioCiclo,$S218+MOD(2-WEEKDAY($S218),7))+13),N($X218),0))</f>
        <v/>
      </c>
      <c r="AF218" s="62">
        <f>IF($V218&lt;&gt;"Sub","",IF(AND(ISNUMBER($G218),$G218&lt;=IF($S218=MesCiclo,InicioCiclo,$S218+MOD(2-WEEKDAY($S218),7))+20),N($X218),0))</f>
        <v/>
      </c>
      <c r="AG218" s="62">
        <f>IF($V218&lt;&gt;"Sub","",IF(AND(ISNUMBER($G218),$G218&lt;=IF($S218=MesCiclo,InicioCiclo,$S218+MOD(2-WEEKDAY($S218),7))+27),N($X218),0))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IF(N($W219)=0,"",IF(AND($S219=MesCiclo,1&gt;SemanaActual),"",MIN(1,SUMIFS($AD$5:$AD$1000,$U$5:$U$1000,ROW(),$V$5:$V$1000,"Sub"))))</f>
        <v/>
      </c>
      <c r="J219" s="60">
        <f>IF(N($W219)=0,"",IF(AND($S219=MesCiclo,2&gt;SemanaActual),"",MIN(1,SUMIFS($AE$5:$AE$1000,$U$5:$U$1000,ROW(),$V$5:$V$1000,"Sub"))))</f>
        <v/>
      </c>
      <c r="K219" s="60">
        <f>IF(N($W219)=0,"",IF(AND($S219=MesCiclo,3&gt;SemanaActual),"",MIN(1,SUMIFS($AF$5:$AF$1000,$U$5:$U$1000,ROW(),$V$5:$V$1000,"Sub"))))</f>
        <v/>
      </c>
      <c r="L219" s="60">
        <f>IF(N($W219)=0,"",IF(AND($S219=MesCiclo,4&gt;SemanaActual),"",MIN(1,SUMIFS($AG$5:$AG$1000,$U$5:$U$1000,ROW(),$V$5:$V$1000,"Sub"))))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","")&amp;IF($AR219="","Sin fecha de inicio"&amp;" · ","")&amp;IF($AS219="","Sin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","")&amp;IF(AND($V219="Sub",COUNT($I219:$L219)+SUMPRODUCT((LEN($I219:$L219)&gt;0)*NOT(ISNUMBER($I219:$L219)))&gt;0),"Subactividad: no use las semanas; ponga su % en Peso y su fecha de cumplimiento"&amp;"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IF($V219="","",IF($V219="Sub",IF(ISNUMBER($G219),N($X219),0),IF(ISNUMBER($G219),1,IFERROR(LOOKUP(2,1/($I219:$L219&lt;&gt;""),$I219:$L219),0))))</f>
        <v/>
      </c>
      <c r="Z219" s="62">
        <f>IF($V219="","",IF($V219="Sub",IF(AND(ISNUMBER($G219),$G219&lt;=IF($S219=MesCiclo,InicioCiclo,$S219+MOD(2-WEEKDAY($S219),7))+6),N($X219),0),IF(AND(ISNUMBER($G219),$G219&lt;=IF($S219=MesCiclo,InicioCiclo,$S219+MOD(2-WEEKDAY($S219),7))+6),1,IF(ISNUMBER($I219),$I219,0))))</f>
        <v/>
      </c>
      <c r="AA219" s="62">
        <f>IF($V219="","",IF($V219="Sub",IF(AND(ISNUMBER($G219),$G219&lt;=IF($S219=MesCiclo,InicioCiclo,$S219+MOD(2-WEEKDAY($S219),7))+13),N($X219),0),IF(AND(ISNUMBER($G219),$G219&lt;=IF($S219=MesCiclo,InicioCiclo,$S219+MOD(2-WEEKDAY($S219),7))+13),1,IF(ISNUMBER($J219),$J219,$Z219))))</f>
        <v/>
      </c>
      <c r="AB219" s="62">
        <f>IF($V219="","",IF($V219="Sub",IF(AND(ISNUMBER($G219),$G219&lt;=IF($S219=MesCiclo,InicioCiclo,$S219+MOD(2-WEEKDAY($S219),7))+20),N($X219),0),IF(AND(ISNUMBER($G219),$G219&lt;=IF($S219=MesCiclo,InicioCiclo,$S219+MOD(2-WEEKDAY($S219),7))+20),1,IF(ISNUMBER($K219),$K219,$AA219))))</f>
        <v/>
      </c>
      <c r="AC219" s="62">
        <f>IF($V219="","",IF($V219="Sub",IF(AND(ISNUMBER($G219),$G219&lt;=IF($S219=MesCiclo,InicioCiclo,$S219+MOD(2-WEEKDAY($S219),7))+27),N($X219),0),IF(AND(ISNUMBER($G219),$G219&lt;=IF($S219=MesCiclo,InicioCiclo,$S219+MOD(2-WEEKDAY($S219),7))+27),1,IF(ISNUMBER($L219),$L219,$AB219))))</f>
        <v/>
      </c>
      <c r="AD219" s="62">
        <f>IF($V219&lt;&gt;"Sub","",IF(AND(ISNUMBER($G219),$G219&lt;=IF($S219=MesCiclo,InicioCiclo,$S219+MOD(2-WEEKDAY($S219),7))+6),N($X219),0))</f>
        <v/>
      </c>
      <c r="AE219" s="62">
        <f>IF($V219&lt;&gt;"Sub","",IF(AND(ISNUMBER($G219),$G219&lt;=IF($S219=MesCiclo,InicioCiclo,$S219+MOD(2-WEEKDAY($S219),7))+13),N($X219),0))</f>
        <v/>
      </c>
      <c r="AF219" s="62">
        <f>IF($V219&lt;&gt;"Sub","",IF(AND(ISNUMBER($G219),$G219&lt;=IF($S219=MesCiclo,InicioCiclo,$S219+MOD(2-WEEKDAY($S219),7))+20),N($X219),0))</f>
        <v/>
      </c>
      <c r="AG219" s="62">
        <f>IF($V219&lt;&gt;"Sub","",IF(AND(ISNUMBER($G219),$G219&lt;=IF($S219=MesCiclo,InicioCiclo,$S219+MOD(2-WEEKDAY($S219),7))+27),N($X219),0))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IF(N($W220)=0,"",IF(AND($S220=MesCiclo,1&gt;SemanaActual),"",MIN(1,SUMIFS($AD$5:$AD$1000,$U$5:$U$1000,ROW(),$V$5:$V$1000,"Sub"))))</f>
        <v/>
      </c>
      <c r="J220" s="60">
        <f>IF(N($W220)=0,"",IF(AND($S220=MesCiclo,2&gt;SemanaActual),"",MIN(1,SUMIFS($AE$5:$AE$1000,$U$5:$U$1000,ROW(),$V$5:$V$1000,"Sub"))))</f>
        <v/>
      </c>
      <c r="K220" s="60">
        <f>IF(N($W220)=0,"",IF(AND($S220=MesCiclo,3&gt;SemanaActual),"",MIN(1,SUMIFS($AF$5:$AF$1000,$U$5:$U$1000,ROW(),$V$5:$V$1000,"Sub"))))</f>
        <v/>
      </c>
      <c r="L220" s="60">
        <f>IF(N($W220)=0,"",IF(AND($S220=MesCiclo,4&gt;SemanaActual),"",MIN(1,SUMIFS($AG$5:$AG$1000,$U$5:$U$1000,ROW(),$V$5:$V$1000,"Sub"))))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","")&amp;IF($AR220="","Sin fecha de inicio"&amp;" · ","")&amp;IF($AS220="","Sin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","")&amp;IF(AND($V220="Sub",COUNT($I220:$L220)+SUMPRODUCT((LEN($I220:$L220)&gt;0)*NOT(ISNUMBER($I220:$L220)))&gt;0),"Subactividad: no use las semanas; ponga su % en Peso y su fecha de cumplimiento"&amp;"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IF($V220="","",IF($V220="Sub",IF(ISNUMBER($G220),N($X220),0),IF(ISNUMBER($G220),1,IFERROR(LOOKUP(2,1/($I220:$L220&lt;&gt;""),$I220:$L220),0))))</f>
        <v/>
      </c>
      <c r="Z220" s="62">
        <f>IF($V220="","",IF($V220="Sub",IF(AND(ISNUMBER($G220),$G220&lt;=IF($S220=MesCiclo,InicioCiclo,$S220+MOD(2-WEEKDAY($S220),7))+6),N($X220),0),IF(AND(ISNUMBER($G220),$G220&lt;=IF($S220=MesCiclo,InicioCiclo,$S220+MOD(2-WEEKDAY($S220),7))+6),1,IF(ISNUMBER($I220),$I220,0))))</f>
        <v/>
      </c>
      <c r="AA220" s="62">
        <f>IF($V220="","",IF($V220="Sub",IF(AND(ISNUMBER($G220),$G220&lt;=IF($S220=MesCiclo,InicioCiclo,$S220+MOD(2-WEEKDAY($S220),7))+13),N($X220),0),IF(AND(ISNUMBER($G220),$G220&lt;=IF($S220=MesCiclo,InicioCiclo,$S220+MOD(2-WEEKDAY($S220),7))+13),1,IF(ISNUMBER($J220),$J220,$Z220))))</f>
        <v/>
      </c>
      <c r="AB220" s="62">
        <f>IF($V220="","",IF($V220="Sub",IF(AND(ISNUMBER($G220),$G220&lt;=IF($S220=MesCiclo,InicioCiclo,$S220+MOD(2-WEEKDAY($S220),7))+20),N($X220),0),IF(AND(ISNUMBER($G220),$G220&lt;=IF($S220=MesCiclo,InicioCiclo,$S220+MOD(2-WEEKDAY($S220),7))+20),1,IF(ISNUMBER($K220),$K220,$AA220))))</f>
        <v/>
      </c>
      <c r="AC220" s="62">
        <f>IF($V220="","",IF($V220="Sub",IF(AND(ISNUMBER($G220),$G220&lt;=IF($S220=MesCiclo,InicioCiclo,$S220+MOD(2-WEEKDAY($S220),7))+27),N($X220),0),IF(AND(ISNUMBER($G220),$G220&lt;=IF($S220=MesCiclo,InicioCiclo,$S220+MOD(2-WEEKDAY($S220),7))+27),1,IF(ISNUMBER($L220),$L220,$AB220))))</f>
        <v/>
      </c>
      <c r="AD220" s="62">
        <f>IF($V220&lt;&gt;"Sub","",IF(AND(ISNUMBER($G220),$G220&lt;=IF($S220=MesCiclo,InicioCiclo,$S220+MOD(2-WEEKDAY($S220),7))+6),N($X220),0))</f>
        <v/>
      </c>
      <c r="AE220" s="62">
        <f>IF($V220&lt;&gt;"Sub","",IF(AND(ISNUMBER($G220),$G220&lt;=IF($S220=MesCiclo,InicioCiclo,$S220+MOD(2-WEEKDAY($S220),7))+13),N($X220),0))</f>
        <v/>
      </c>
      <c r="AF220" s="62">
        <f>IF($V220&lt;&gt;"Sub","",IF(AND(ISNUMBER($G220),$G220&lt;=IF($S220=MesCiclo,InicioCiclo,$S220+MOD(2-WEEKDAY($S220),7))+20),N($X220),0))</f>
        <v/>
      </c>
      <c r="AG220" s="62">
        <f>IF($V220&lt;&gt;"Sub","",IF(AND(ISNUMBER($G220),$G220&lt;=IF($S220=MesCiclo,InicioCiclo,$S220+MOD(2-WEEKDAY($S220),7))+27),N($X220),0))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IF(N($W221)=0,"",IF(AND($S221=MesCiclo,1&gt;SemanaActual),"",MIN(1,SUMIFS($AD$5:$AD$1000,$U$5:$U$1000,ROW(),$V$5:$V$1000,"Sub"))))</f>
        <v/>
      </c>
      <c r="J221" s="60">
        <f>IF(N($W221)=0,"",IF(AND($S221=MesCiclo,2&gt;SemanaActual),"",MIN(1,SUMIFS($AE$5:$AE$1000,$U$5:$U$1000,ROW(),$V$5:$V$1000,"Sub"))))</f>
        <v/>
      </c>
      <c r="K221" s="60">
        <f>IF(N($W221)=0,"",IF(AND($S221=MesCiclo,3&gt;SemanaActual),"",MIN(1,SUMIFS($AF$5:$AF$1000,$U$5:$U$1000,ROW(),$V$5:$V$1000,"Sub"))))</f>
        <v/>
      </c>
      <c r="L221" s="60">
        <f>IF(N($W221)=0,"",IF(AND($S221=MesCiclo,4&gt;SemanaActual),"",MIN(1,SUMIFS($AG$5:$AG$1000,$U$5:$U$1000,ROW(),$V$5:$V$1000,"Sub"))))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","")&amp;IF($AR221="","Sin fecha de inicio"&amp;" · ","")&amp;IF($AS221="","Sin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","")&amp;IF(AND($V221="Sub",COUNT($I221:$L221)+SUMPRODUCT((LEN($I221:$L221)&gt;0)*NOT(ISNUMBER($I221:$L221)))&gt;0),"Subactividad: no use las semanas; ponga su % en Peso y su fecha de cumplimiento"&amp;"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IF($V221="","",IF($V221="Sub",IF(ISNUMBER($G221),N($X221),0),IF(ISNUMBER($G221),1,IFERROR(LOOKUP(2,1/($I221:$L221&lt;&gt;""),$I221:$L221),0))))</f>
        <v/>
      </c>
      <c r="Z221" s="62">
        <f>IF($V221="","",IF($V221="Sub",IF(AND(ISNUMBER($G221),$G221&lt;=IF($S221=MesCiclo,InicioCiclo,$S221+MOD(2-WEEKDAY($S221),7))+6),N($X221),0),IF(AND(ISNUMBER($G221),$G221&lt;=IF($S221=MesCiclo,InicioCiclo,$S221+MOD(2-WEEKDAY($S221),7))+6),1,IF(ISNUMBER($I221),$I221,0))))</f>
        <v/>
      </c>
      <c r="AA221" s="62">
        <f>IF($V221="","",IF($V221="Sub",IF(AND(ISNUMBER($G221),$G221&lt;=IF($S221=MesCiclo,InicioCiclo,$S221+MOD(2-WEEKDAY($S221),7))+13),N($X221),0),IF(AND(ISNUMBER($G221),$G221&lt;=IF($S221=MesCiclo,InicioCiclo,$S221+MOD(2-WEEKDAY($S221),7))+13),1,IF(ISNUMBER($J221),$J221,$Z221))))</f>
        <v/>
      </c>
      <c r="AB221" s="62">
        <f>IF($V221="","",IF($V221="Sub",IF(AND(ISNUMBER($G221),$G221&lt;=IF($S221=MesCiclo,InicioCiclo,$S221+MOD(2-WEEKDAY($S221),7))+20),N($X221),0),IF(AND(ISNUMBER($G221),$G221&lt;=IF($S221=MesCiclo,InicioCiclo,$S221+MOD(2-WEEKDAY($S221),7))+20),1,IF(ISNUMBER($K221),$K221,$AA221))))</f>
        <v/>
      </c>
      <c r="AC221" s="62">
        <f>IF($V221="","",IF($V221="Sub",IF(AND(ISNUMBER($G221),$G221&lt;=IF($S221=MesCiclo,InicioCiclo,$S221+MOD(2-WEEKDAY($S221),7))+27),N($X221),0),IF(AND(ISNUMBER($G221),$G221&lt;=IF($S221=MesCiclo,InicioCiclo,$S221+MOD(2-WEEKDAY($S221),7))+27),1,IF(ISNUMBER($L221),$L221,$AB221))))</f>
        <v/>
      </c>
      <c r="AD221" s="62">
        <f>IF($V221&lt;&gt;"Sub","",IF(AND(ISNUMBER($G221),$G221&lt;=IF($S221=MesCiclo,InicioCiclo,$S221+MOD(2-WEEKDAY($S221),7))+6),N($X221),0))</f>
        <v/>
      </c>
      <c r="AE221" s="62">
        <f>IF($V221&lt;&gt;"Sub","",IF(AND(ISNUMBER($G221),$G221&lt;=IF($S221=MesCiclo,InicioCiclo,$S221+MOD(2-WEEKDAY($S221),7))+13),N($X221),0))</f>
        <v/>
      </c>
      <c r="AF221" s="62">
        <f>IF($V221&lt;&gt;"Sub","",IF(AND(ISNUMBER($G221),$G221&lt;=IF($S221=MesCiclo,InicioCiclo,$S221+MOD(2-WEEKDAY($S221),7))+20),N($X221),0))</f>
        <v/>
      </c>
      <c r="AG221" s="62">
        <f>IF($V221&lt;&gt;"Sub","",IF(AND(ISNUMBER($G221),$G221&lt;=IF($S221=MesCiclo,InicioCiclo,$S221+MOD(2-WEEKDAY($S221),7))+27),N($X221),0))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IF(N($W222)=0,"",IF(AND($S222=MesCiclo,1&gt;SemanaActual),"",MIN(1,SUMIFS($AD$5:$AD$1000,$U$5:$U$1000,ROW(),$V$5:$V$1000,"Sub"))))</f>
        <v/>
      </c>
      <c r="J222" s="60">
        <f>IF(N($W222)=0,"",IF(AND($S222=MesCiclo,2&gt;SemanaActual),"",MIN(1,SUMIFS($AE$5:$AE$1000,$U$5:$U$1000,ROW(),$V$5:$V$1000,"Sub"))))</f>
        <v/>
      </c>
      <c r="K222" s="60">
        <f>IF(N($W222)=0,"",IF(AND($S222=MesCiclo,3&gt;SemanaActual),"",MIN(1,SUMIFS($AF$5:$AF$1000,$U$5:$U$1000,ROW(),$V$5:$V$1000,"Sub"))))</f>
        <v/>
      </c>
      <c r="L222" s="60">
        <f>IF(N($W222)=0,"",IF(AND($S222=MesCiclo,4&gt;SemanaActual),"",MIN(1,SUMIFS($AG$5:$AG$1000,$U$5:$U$1000,ROW(),$V$5:$V$1000,"Sub"))))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","")&amp;IF($AR222="","Sin fecha de inicio"&amp;" · ","")&amp;IF($AS222="","Sin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","")&amp;IF(AND($V222="Sub",COUNT($I222:$L222)+SUMPRODUCT((LEN($I222:$L222)&gt;0)*NOT(ISNUMBER($I222:$L222)))&gt;0),"Subactividad: no use las semanas; ponga su % en Peso y su fecha de cumplimiento"&amp;"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IF($V222="","",IF($V222="Sub",IF(ISNUMBER($G222),N($X222),0),IF(ISNUMBER($G222),1,IFERROR(LOOKUP(2,1/($I222:$L222&lt;&gt;""),$I222:$L222),0))))</f>
        <v/>
      </c>
      <c r="Z222" s="62">
        <f>IF($V222="","",IF($V222="Sub",IF(AND(ISNUMBER($G222),$G222&lt;=IF($S222=MesCiclo,InicioCiclo,$S222+MOD(2-WEEKDAY($S222),7))+6),N($X222),0),IF(AND(ISNUMBER($G222),$G222&lt;=IF($S222=MesCiclo,InicioCiclo,$S222+MOD(2-WEEKDAY($S222),7))+6),1,IF(ISNUMBER($I222),$I222,0))))</f>
        <v/>
      </c>
      <c r="AA222" s="62">
        <f>IF($V222="","",IF($V222="Sub",IF(AND(ISNUMBER($G222),$G222&lt;=IF($S222=MesCiclo,InicioCiclo,$S222+MOD(2-WEEKDAY($S222),7))+13),N($X222),0),IF(AND(ISNUMBER($G222),$G222&lt;=IF($S222=MesCiclo,InicioCiclo,$S222+MOD(2-WEEKDAY($S222),7))+13),1,IF(ISNUMBER($J222),$J222,$Z222))))</f>
        <v/>
      </c>
      <c r="AB222" s="62">
        <f>IF($V222="","",IF($V222="Sub",IF(AND(ISNUMBER($G222),$G222&lt;=IF($S222=MesCiclo,InicioCiclo,$S222+MOD(2-WEEKDAY($S222),7))+20),N($X222),0),IF(AND(ISNUMBER($G222),$G222&lt;=IF($S222=MesCiclo,InicioCiclo,$S222+MOD(2-WEEKDAY($S222),7))+20),1,IF(ISNUMBER($K222),$K222,$AA222))))</f>
        <v/>
      </c>
      <c r="AC222" s="62">
        <f>IF($V222="","",IF($V222="Sub",IF(AND(ISNUMBER($G222),$G222&lt;=IF($S222=MesCiclo,InicioCiclo,$S222+MOD(2-WEEKDAY($S222),7))+27),N($X222),0),IF(AND(ISNUMBER($G222),$G222&lt;=IF($S222=MesCiclo,InicioCiclo,$S222+MOD(2-WEEKDAY($S222),7))+27),1,IF(ISNUMBER($L222),$L222,$AB222))))</f>
        <v/>
      </c>
      <c r="AD222" s="62">
        <f>IF($V222&lt;&gt;"Sub","",IF(AND(ISNUMBER($G222),$G222&lt;=IF($S222=MesCiclo,InicioCiclo,$S222+MOD(2-WEEKDAY($S222),7))+6),N($X222),0))</f>
        <v/>
      </c>
      <c r="AE222" s="62">
        <f>IF($V222&lt;&gt;"Sub","",IF(AND(ISNUMBER($G222),$G222&lt;=IF($S222=MesCiclo,InicioCiclo,$S222+MOD(2-WEEKDAY($S222),7))+13),N($X222),0))</f>
        <v/>
      </c>
      <c r="AF222" s="62">
        <f>IF($V222&lt;&gt;"Sub","",IF(AND(ISNUMBER($G222),$G222&lt;=IF($S222=MesCiclo,InicioCiclo,$S222+MOD(2-WEEKDAY($S222),7))+20),N($X222),0))</f>
        <v/>
      </c>
      <c r="AG222" s="62">
        <f>IF($V222&lt;&gt;"Sub","",IF(AND(ISNUMBER($G222),$G222&lt;=IF($S222=MesCiclo,InicioCiclo,$S222+MOD(2-WEEKDAY($S222),7))+27),N($X222),0))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IF(N($W223)=0,"",IF(AND($S223=MesCiclo,1&gt;SemanaActual),"",MIN(1,SUMIFS($AD$5:$AD$1000,$U$5:$U$1000,ROW(),$V$5:$V$1000,"Sub"))))</f>
        <v/>
      </c>
      <c r="J223" s="60">
        <f>IF(N($W223)=0,"",IF(AND($S223=MesCiclo,2&gt;SemanaActual),"",MIN(1,SUMIFS($AE$5:$AE$1000,$U$5:$U$1000,ROW(),$V$5:$V$1000,"Sub"))))</f>
        <v/>
      </c>
      <c r="K223" s="60">
        <f>IF(N($W223)=0,"",IF(AND($S223=MesCiclo,3&gt;SemanaActual),"",MIN(1,SUMIFS($AF$5:$AF$1000,$U$5:$U$1000,ROW(),$V$5:$V$1000,"Sub"))))</f>
        <v/>
      </c>
      <c r="L223" s="60">
        <f>IF(N($W223)=0,"",IF(AND($S223=MesCiclo,4&gt;SemanaActual),"",MIN(1,SUMIFS($AG$5:$AG$1000,$U$5:$U$1000,ROW(),$V$5:$V$1000,"Sub"))))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","")&amp;IF($AR223="","Sin fecha de inicio"&amp;" · ","")&amp;IF($AS223="","Sin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","")&amp;IF(AND($V223="Sub",COUNT($I223:$L223)+SUMPRODUCT((LEN($I223:$L223)&gt;0)*NOT(ISNUMBER($I223:$L223)))&gt;0),"Subactividad: no use las semanas; ponga su % en Peso y su fecha de cumplimiento"&amp;"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IF($V223="","",IF($V223="Sub",IF(ISNUMBER($G223),N($X223),0),IF(ISNUMBER($G223),1,IFERROR(LOOKUP(2,1/($I223:$L223&lt;&gt;""),$I223:$L223),0))))</f>
        <v/>
      </c>
      <c r="Z223" s="62">
        <f>IF($V223="","",IF($V223="Sub",IF(AND(ISNUMBER($G223),$G223&lt;=IF($S223=MesCiclo,InicioCiclo,$S223+MOD(2-WEEKDAY($S223),7))+6),N($X223),0),IF(AND(ISNUMBER($G223),$G223&lt;=IF($S223=MesCiclo,InicioCiclo,$S223+MOD(2-WEEKDAY($S223),7))+6),1,IF(ISNUMBER($I223),$I223,0))))</f>
        <v/>
      </c>
      <c r="AA223" s="62">
        <f>IF($V223="","",IF($V223="Sub",IF(AND(ISNUMBER($G223),$G223&lt;=IF($S223=MesCiclo,InicioCiclo,$S223+MOD(2-WEEKDAY($S223),7))+13),N($X223),0),IF(AND(ISNUMBER($G223),$G223&lt;=IF($S223=MesCiclo,InicioCiclo,$S223+MOD(2-WEEKDAY($S223),7))+13),1,IF(ISNUMBER($J223),$J223,$Z223))))</f>
        <v/>
      </c>
      <c r="AB223" s="62">
        <f>IF($V223="","",IF($V223="Sub",IF(AND(ISNUMBER($G223),$G223&lt;=IF($S223=MesCiclo,InicioCiclo,$S223+MOD(2-WEEKDAY($S223),7))+20),N($X223),0),IF(AND(ISNUMBER($G223),$G223&lt;=IF($S223=MesCiclo,InicioCiclo,$S223+MOD(2-WEEKDAY($S223),7))+20),1,IF(ISNUMBER($K223),$K223,$AA223))))</f>
        <v/>
      </c>
      <c r="AC223" s="62">
        <f>IF($V223="","",IF($V223="Sub",IF(AND(ISNUMBER($G223),$G223&lt;=IF($S223=MesCiclo,InicioCiclo,$S223+MOD(2-WEEKDAY($S223),7))+27),N($X223),0),IF(AND(ISNUMBER($G223),$G223&lt;=IF($S223=MesCiclo,InicioCiclo,$S223+MOD(2-WEEKDAY($S223),7))+27),1,IF(ISNUMBER($L223),$L223,$AB223))))</f>
        <v/>
      </c>
      <c r="AD223" s="62">
        <f>IF($V223&lt;&gt;"Sub","",IF(AND(ISNUMBER($G223),$G223&lt;=IF($S223=MesCiclo,InicioCiclo,$S223+MOD(2-WEEKDAY($S223),7))+6),N($X223),0))</f>
        <v/>
      </c>
      <c r="AE223" s="62">
        <f>IF($V223&lt;&gt;"Sub","",IF(AND(ISNUMBER($G223),$G223&lt;=IF($S223=MesCiclo,InicioCiclo,$S223+MOD(2-WEEKDAY($S223),7))+13),N($X223),0))</f>
        <v/>
      </c>
      <c r="AF223" s="62">
        <f>IF($V223&lt;&gt;"Sub","",IF(AND(ISNUMBER($G223),$G223&lt;=IF($S223=MesCiclo,InicioCiclo,$S223+MOD(2-WEEKDAY($S223),7))+20),N($X223),0))</f>
        <v/>
      </c>
      <c r="AG223" s="62">
        <f>IF($V223&lt;&gt;"Sub","",IF(AND(ISNUMBER($G223),$G223&lt;=IF($S223=MesCiclo,InicioCiclo,$S223+MOD(2-WEEKDAY($S223),7))+27),N($X223),0))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IF(N($W224)=0,"",IF(AND($S224=MesCiclo,1&gt;SemanaActual),"",MIN(1,SUMIFS($AD$5:$AD$1000,$U$5:$U$1000,ROW(),$V$5:$V$1000,"Sub"))))</f>
        <v/>
      </c>
      <c r="J224" s="60">
        <f>IF(N($W224)=0,"",IF(AND($S224=MesCiclo,2&gt;SemanaActual),"",MIN(1,SUMIFS($AE$5:$AE$1000,$U$5:$U$1000,ROW(),$V$5:$V$1000,"Sub"))))</f>
        <v/>
      </c>
      <c r="K224" s="60">
        <f>IF(N($W224)=0,"",IF(AND($S224=MesCiclo,3&gt;SemanaActual),"",MIN(1,SUMIFS($AF$5:$AF$1000,$U$5:$U$1000,ROW(),$V$5:$V$1000,"Sub"))))</f>
        <v/>
      </c>
      <c r="L224" s="60">
        <f>IF(N($W224)=0,"",IF(AND($S224=MesCiclo,4&gt;SemanaActual),"",MIN(1,SUMIFS($AG$5:$AG$1000,$U$5:$U$1000,ROW(),$V$5:$V$1000,"Sub"))))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","")&amp;IF($AR224="","Sin fecha de inicio"&amp;" · ","")&amp;IF($AS224="","Sin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","")&amp;IF(AND($V224="Sub",COUNT($I224:$L224)+SUMPRODUCT((LEN($I224:$L224)&gt;0)*NOT(ISNUMBER($I224:$L224)))&gt;0),"Subactividad: no use las semanas; ponga su % en Peso y su fecha de cumplimiento"&amp;"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IF($V224="","",IF($V224="Sub",IF(ISNUMBER($G224),N($X224),0),IF(ISNUMBER($G224),1,IFERROR(LOOKUP(2,1/($I224:$L224&lt;&gt;""),$I224:$L224),0))))</f>
        <v/>
      </c>
      <c r="Z224" s="62">
        <f>IF($V224="","",IF($V224="Sub",IF(AND(ISNUMBER($G224),$G224&lt;=IF($S224=MesCiclo,InicioCiclo,$S224+MOD(2-WEEKDAY($S224),7))+6),N($X224),0),IF(AND(ISNUMBER($G224),$G224&lt;=IF($S224=MesCiclo,InicioCiclo,$S224+MOD(2-WEEKDAY($S224),7))+6),1,IF(ISNUMBER($I224),$I224,0))))</f>
        <v/>
      </c>
      <c r="AA224" s="62">
        <f>IF($V224="","",IF($V224="Sub",IF(AND(ISNUMBER($G224),$G224&lt;=IF($S224=MesCiclo,InicioCiclo,$S224+MOD(2-WEEKDAY($S224),7))+13),N($X224),0),IF(AND(ISNUMBER($G224),$G224&lt;=IF($S224=MesCiclo,InicioCiclo,$S224+MOD(2-WEEKDAY($S224),7))+13),1,IF(ISNUMBER($J224),$J224,$Z224))))</f>
        <v/>
      </c>
      <c r="AB224" s="62">
        <f>IF($V224="","",IF($V224="Sub",IF(AND(ISNUMBER($G224),$G224&lt;=IF($S224=MesCiclo,InicioCiclo,$S224+MOD(2-WEEKDAY($S224),7))+20),N($X224),0),IF(AND(ISNUMBER($G224),$G224&lt;=IF($S224=MesCiclo,InicioCiclo,$S224+MOD(2-WEEKDAY($S224),7))+20),1,IF(ISNUMBER($K224),$K224,$AA224))))</f>
        <v/>
      </c>
      <c r="AC224" s="62">
        <f>IF($V224="","",IF($V224="Sub",IF(AND(ISNUMBER($G224),$G224&lt;=IF($S224=MesCiclo,InicioCiclo,$S224+MOD(2-WEEKDAY($S224),7))+27),N($X224),0),IF(AND(ISNUMBER($G224),$G224&lt;=IF($S224=MesCiclo,InicioCiclo,$S224+MOD(2-WEEKDAY($S224),7))+27),1,IF(ISNUMBER($L224),$L224,$AB224))))</f>
        <v/>
      </c>
      <c r="AD224" s="62">
        <f>IF($V224&lt;&gt;"Sub","",IF(AND(ISNUMBER($G224),$G224&lt;=IF($S224=MesCiclo,InicioCiclo,$S224+MOD(2-WEEKDAY($S224),7))+6),N($X224),0))</f>
        <v/>
      </c>
      <c r="AE224" s="62">
        <f>IF($V224&lt;&gt;"Sub","",IF(AND(ISNUMBER($G224),$G224&lt;=IF($S224=MesCiclo,InicioCiclo,$S224+MOD(2-WEEKDAY($S224),7))+13),N($X224),0))</f>
        <v/>
      </c>
      <c r="AF224" s="62">
        <f>IF($V224&lt;&gt;"Sub","",IF(AND(ISNUMBER($G224),$G224&lt;=IF($S224=MesCiclo,InicioCiclo,$S224+MOD(2-WEEKDAY($S224),7))+20),N($X224),0))</f>
        <v/>
      </c>
      <c r="AG224" s="62">
        <f>IF($V224&lt;&gt;"Sub","",IF(AND(ISNUMBER($G224),$G224&lt;=IF($S224=MesCiclo,InicioCiclo,$S224+MOD(2-WEEKDAY($S224),7))+27),N($X224),0))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IF(N($W225)=0,"",IF(AND($S225=MesCiclo,1&gt;SemanaActual),"",MIN(1,SUMIFS($AD$5:$AD$1000,$U$5:$U$1000,ROW(),$V$5:$V$1000,"Sub"))))</f>
        <v/>
      </c>
      <c r="J225" s="60">
        <f>IF(N($W225)=0,"",IF(AND($S225=MesCiclo,2&gt;SemanaActual),"",MIN(1,SUMIFS($AE$5:$AE$1000,$U$5:$U$1000,ROW(),$V$5:$V$1000,"Sub"))))</f>
        <v/>
      </c>
      <c r="K225" s="60">
        <f>IF(N($W225)=0,"",IF(AND($S225=MesCiclo,3&gt;SemanaActual),"",MIN(1,SUMIFS($AF$5:$AF$1000,$U$5:$U$1000,ROW(),$V$5:$V$1000,"Sub"))))</f>
        <v/>
      </c>
      <c r="L225" s="60">
        <f>IF(N($W225)=0,"",IF(AND($S225=MesCiclo,4&gt;SemanaActual),"",MIN(1,SUMIFS($AG$5:$AG$1000,$U$5:$U$1000,ROW(),$V$5:$V$1000,"Sub"))))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","")&amp;IF($AR225="","Sin fecha de inicio"&amp;" · ","")&amp;IF($AS225="","Sin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","")&amp;IF(AND($V225="Sub",COUNT($I225:$L225)+SUMPRODUCT((LEN($I225:$L225)&gt;0)*NOT(ISNUMBER($I225:$L225)))&gt;0),"Subactividad: no use las semanas; ponga su % en Peso y su fecha de cumplimiento"&amp;"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IF($V225="","",IF($V225="Sub",IF(ISNUMBER($G225),N($X225),0),IF(ISNUMBER($G225),1,IFERROR(LOOKUP(2,1/($I225:$L225&lt;&gt;""),$I225:$L225),0))))</f>
        <v/>
      </c>
      <c r="Z225" s="62">
        <f>IF($V225="","",IF($V225="Sub",IF(AND(ISNUMBER($G225),$G225&lt;=IF($S225=MesCiclo,InicioCiclo,$S225+MOD(2-WEEKDAY($S225),7))+6),N($X225),0),IF(AND(ISNUMBER($G225),$G225&lt;=IF($S225=MesCiclo,InicioCiclo,$S225+MOD(2-WEEKDAY($S225),7))+6),1,IF(ISNUMBER($I225),$I225,0))))</f>
        <v/>
      </c>
      <c r="AA225" s="62">
        <f>IF($V225="","",IF($V225="Sub",IF(AND(ISNUMBER($G225),$G225&lt;=IF($S225=MesCiclo,InicioCiclo,$S225+MOD(2-WEEKDAY($S225),7))+13),N($X225),0),IF(AND(ISNUMBER($G225),$G225&lt;=IF($S225=MesCiclo,InicioCiclo,$S225+MOD(2-WEEKDAY($S225),7))+13),1,IF(ISNUMBER($J225),$J225,$Z225))))</f>
        <v/>
      </c>
      <c r="AB225" s="62">
        <f>IF($V225="","",IF($V225="Sub",IF(AND(ISNUMBER($G225),$G225&lt;=IF($S225=MesCiclo,InicioCiclo,$S225+MOD(2-WEEKDAY($S225),7))+20),N($X225),0),IF(AND(ISNUMBER($G225),$G225&lt;=IF($S225=MesCiclo,InicioCiclo,$S225+MOD(2-WEEKDAY($S225),7))+20),1,IF(ISNUMBER($K225),$K225,$AA225))))</f>
        <v/>
      </c>
      <c r="AC225" s="62">
        <f>IF($V225="","",IF($V225="Sub",IF(AND(ISNUMBER($G225),$G225&lt;=IF($S225=MesCiclo,InicioCiclo,$S225+MOD(2-WEEKDAY($S225),7))+27),N($X225),0),IF(AND(ISNUMBER($G225),$G225&lt;=IF($S225=MesCiclo,InicioCiclo,$S225+MOD(2-WEEKDAY($S225),7))+27),1,IF(ISNUMBER($L225),$L225,$AB225))))</f>
        <v/>
      </c>
      <c r="AD225" s="62">
        <f>IF($V225&lt;&gt;"Sub","",IF(AND(ISNUMBER($G225),$G225&lt;=IF($S225=MesCiclo,InicioCiclo,$S225+MOD(2-WEEKDAY($S225),7))+6),N($X225),0))</f>
        <v/>
      </c>
      <c r="AE225" s="62">
        <f>IF($V225&lt;&gt;"Sub","",IF(AND(ISNUMBER($G225),$G225&lt;=IF($S225=MesCiclo,InicioCiclo,$S225+MOD(2-WEEKDAY($S225),7))+13),N($X225),0))</f>
        <v/>
      </c>
      <c r="AF225" s="62">
        <f>IF($V225&lt;&gt;"Sub","",IF(AND(ISNUMBER($G225),$G225&lt;=IF($S225=MesCiclo,InicioCiclo,$S225+MOD(2-WEEKDAY($S225),7))+20),N($X225),0))</f>
        <v/>
      </c>
      <c r="AG225" s="62">
        <f>IF($V225&lt;&gt;"Sub","",IF(AND(ISNUMBER($G225),$G225&lt;=IF($S225=MesCiclo,InicioCiclo,$S225+MOD(2-WEEKDAY($S225),7))+27),N($X225),0))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IF(N($W226)=0,"",IF(AND($S226=MesCiclo,1&gt;SemanaActual),"",MIN(1,SUMIFS($AD$5:$AD$1000,$U$5:$U$1000,ROW(),$V$5:$V$1000,"Sub"))))</f>
        <v/>
      </c>
      <c r="J226" s="60">
        <f>IF(N($W226)=0,"",IF(AND($S226=MesCiclo,2&gt;SemanaActual),"",MIN(1,SUMIFS($AE$5:$AE$1000,$U$5:$U$1000,ROW(),$V$5:$V$1000,"Sub"))))</f>
        <v/>
      </c>
      <c r="K226" s="60">
        <f>IF(N($W226)=0,"",IF(AND($S226=MesCiclo,3&gt;SemanaActual),"",MIN(1,SUMIFS($AF$5:$AF$1000,$U$5:$U$1000,ROW(),$V$5:$V$1000,"Sub"))))</f>
        <v/>
      </c>
      <c r="L226" s="60">
        <f>IF(N($W226)=0,"",IF(AND($S226=MesCiclo,4&gt;SemanaActual),"",MIN(1,SUMIFS($AG$5:$AG$1000,$U$5:$U$1000,ROW(),$V$5:$V$1000,"Sub"))))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","")&amp;IF($AR226="","Sin fecha de inicio"&amp;" · ","")&amp;IF($AS226="","Sin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","")&amp;IF(AND($V226="Sub",COUNT($I226:$L226)+SUMPRODUCT((LEN($I226:$L226)&gt;0)*NOT(ISNUMBER($I226:$L226)))&gt;0),"Subactividad: no use las semanas; ponga su % en Peso y su fecha de cumplimiento"&amp;"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IF($V226="","",IF($V226="Sub",IF(ISNUMBER($G226),N($X226),0),IF(ISNUMBER($G226),1,IFERROR(LOOKUP(2,1/($I226:$L226&lt;&gt;""),$I226:$L226),0))))</f>
        <v/>
      </c>
      <c r="Z226" s="62">
        <f>IF($V226="","",IF($V226="Sub",IF(AND(ISNUMBER($G226),$G226&lt;=IF($S226=MesCiclo,InicioCiclo,$S226+MOD(2-WEEKDAY($S226),7))+6),N($X226),0),IF(AND(ISNUMBER($G226),$G226&lt;=IF($S226=MesCiclo,InicioCiclo,$S226+MOD(2-WEEKDAY($S226),7))+6),1,IF(ISNUMBER($I226),$I226,0))))</f>
        <v/>
      </c>
      <c r="AA226" s="62">
        <f>IF($V226="","",IF($V226="Sub",IF(AND(ISNUMBER($G226),$G226&lt;=IF($S226=MesCiclo,InicioCiclo,$S226+MOD(2-WEEKDAY($S226),7))+13),N($X226),0),IF(AND(ISNUMBER($G226),$G226&lt;=IF($S226=MesCiclo,InicioCiclo,$S226+MOD(2-WEEKDAY($S226),7))+13),1,IF(ISNUMBER($J226),$J226,$Z226))))</f>
        <v/>
      </c>
      <c r="AB226" s="62">
        <f>IF($V226="","",IF($V226="Sub",IF(AND(ISNUMBER($G226),$G226&lt;=IF($S226=MesCiclo,InicioCiclo,$S226+MOD(2-WEEKDAY($S226),7))+20),N($X226),0),IF(AND(ISNUMBER($G226),$G226&lt;=IF($S226=MesCiclo,InicioCiclo,$S226+MOD(2-WEEKDAY($S226),7))+20),1,IF(ISNUMBER($K226),$K226,$AA226))))</f>
        <v/>
      </c>
      <c r="AC226" s="62">
        <f>IF($V226="","",IF($V226="Sub",IF(AND(ISNUMBER($G226),$G226&lt;=IF($S226=MesCiclo,InicioCiclo,$S226+MOD(2-WEEKDAY($S226),7))+27),N($X226),0),IF(AND(ISNUMBER($G226),$G226&lt;=IF($S226=MesCiclo,InicioCiclo,$S226+MOD(2-WEEKDAY($S226),7))+27),1,IF(ISNUMBER($L226),$L226,$AB226))))</f>
        <v/>
      </c>
      <c r="AD226" s="62">
        <f>IF($V226&lt;&gt;"Sub","",IF(AND(ISNUMBER($G226),$G226&lt;=IF($S226=MesCiclo,InicioCiclo,$S226+MOD(2-WEEKDAY($S226),7))+6),N($X226),0))</f>
        <v/>
      </c>
      <c r="AE226" s="62">
        <f>IF($V226&lt;&gt;"Sub","",IF(AND(ISNUMBER($G226),$G226&lt;=IF($S226=MesCiclo,InicioCiclo,$S226+MOD(2-WEEKDAY($S226),7))+13),N($X226),0))</f>
        <v/>
      </c>
      <c r="AF226" s="62">
        <f>IF($V226&lt;&gt;"Sub","",IF(AND(ISNUMBER($G226),$G226&lt;=IF($S226=MesCiclo,InicioCiclo,$S226+MOD(2-WEEKDAY($S226),7))+20),N($X226),0))</f>
        <v/>
      </c>
      <c r="AG226" s="62">
        <f>IF($V226&lt;&gt;"Sub","",IF(AND(ISNUMBER($G226),$G226&lt;=IF($S226=MesCiclo,InicioCiclo,$S226+MOD(2-WEEKDAY($S226),7))+27),N($X226),0))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IF(N($W227)=0,"",IF(AND($S227=MesCiclo,1&gt;SemanaActual),"",MIN(1,SUMIFS($AD$5:$AD$1000,$U$5:$U$1000,ROW(),$V$5:$V$1000,"Sub"))))</f>
        <v/>
      </c>
      <c r="J227" s="60">
        <f>IF(N($W227)=0,"",IF(AND($S227=MesCiclo,2&gt;SemanaActual),"",MIN(1,SUMIFS($AE$5:$AE$1000,$U$5:$U$1000,ROW(),$V$5:$V$1000,"Sub"))))</f>
        <v/>
      </c>
      <c r="K227" s="60">
        <f>IF(N($W227)=0,"",IF(AND($S227=MesCiclo,3&gt;SemanaActual),"",MIN(1,SUMIFS($AF$5:$AF$1000,$U$5:$U$1000,ROW(),$V$5:$V$1000,"Sub"))))</f>
        <v/>
      </c>
      <c r="L227" s="60">
        <f>IF(N($W227)=0,"",IF(AND($S227=MesCiclo,4&gt;SemanaActual),"",MIN(1,SUMIFS($AG$5:$AG$1000,$U$5:$U$1000,ROW(),$V$5:$V$1000,"Sub"))))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","")&amp;IF($AR227="","Sin fecha de inicio"&amp;" · ","")&amp;IF($AS227="","Sin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","")&amp;IF(AND($V227="Sub",COUNT($I227:$L227)+SUMPRODUCT((LEN($I227:$L227)&gt;0)*NOT(ISNUMBER($I227:$L227)))&gt;0),"Subactividad: no use las semanas; ponga su % en Peso y su fecha de cumplimiento"&amp;"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IF($V227="","",IF($V227="Sub",IF(ISNUMBER($G227),N($X227),0),IF(ISNUMBER($G227),1,IFERROR(LOOKUP(2,1/($I227:$L227&lt;&gt;""),$I227:$L227),0))))</f>
        <v/>
      </c>
      <c r="Z227" s="62">
        <f>IF($V227="","",IF($V227="Sub",IF(AND(ISNUMBER($G227),$G227&lt;=IF($S227=MesCiclo,InicioCiclo,$S227+MOD(2-WEEKDAY($S227),7))+6),N($X227),0),IF(AND(ISNUMBER($G227),$G227&lt;=IF($S227=MesCiclo,InicioCiclo,$S227+MOD(2-WEEKDAY($S227),7))+6),1,IF(ISNUMBER($I227),$I227,0))))</f>
        <v/>
      </c>
      <c r="AA227" s="62">
        <f>IF($V227="","",IF($V227="Sub",IF(AND(ISNUMBER($G227),$G227&lt;=IF($S227=MesCiclo,InicioCiclo,$S227+MOD(2-WEEKDAY($S227),7))+13),N($X227),0),IF(AND(ISNUMBER($G227),$G227&lt;=IF($S227=MesCiclo,InicioCiclo,$S227+MOD(2-WEEKDAY($S227),7))+13),1,IF(ISNUMBER($J227),$J227,$Z227))))</f>
        <v/>
      </c>
      <c r="AB227" s="62">
        <f>IF($V227="","",IF($V227="Sub",IF(AND(ISNUMBER($G227),$G227&lt;=IF($S227=MesCiclo,InicioCiclo,$S227+MOD(2-WEEKDAY($S227),7))+20),N($X227),0),IF(AND(ISNUMBER($G227),$G227&lt;=IF($S227=MesCiclo,InicioCiclo,$S227+MOD(2-WEEKDAY($S227),7))+20),1,IF(ISNUMBER($K227),$K227,$AA227))))</f>
        <v/>
      </c>
      <c r="AC227" s="62">
        <f>IF($V227="","",IF($V227="Sub",IF(AND(ISNUMBER($G227),$G227&lt;=IF($S227=MesCiclo,InicioCiclo,$S227+MOD(2-WEEKDAY($S227),7))+27),N($X227),0),IF(AND(ISNUMBER($G227),$G227&lt;=IF($S227=MesCiclo,InicioCiclo,$S227+MOD(2-WEEKDAY($S227),7))+27),1,IF(ISNUMBER($L227),$L227,$AB227))))</f>
        <v/>
      </c>
      <c r="AD227" s="62">
        <f>IF($V227&lt;&gt;"Sub","",IF(AND(ISNUMBER($G227),$G227&lt;=IF($S227=MesCiclo,InicioCiclo,$S227+MOD(2-WEEKDAY($S227),7))+6),N($X227),0))</f>
        <v/>
      </c>
      <c r="AE227" s="62">
        <f>IF($V227&lt;&gt;"Sub","",IF(AND(ISNUMBER($G227),$G227&lt;=IF($S227=MesCiclo,InicioCiclo,$S227+MOD(2-WEEKDAY($S227),7))+13),N($X227),0))</f>
        <v/>
      </c>
      <c r="AF227" s="62">
        <f>IF($V227&lt;&gt;"Sub","",IF(AND(ISNUMBER($G227),$G227&lt;=IF($S227=MesCiclo,InicioCiclo,$S227+MOD(2-WEEKDAY($S227),7))+20),N($X227),0))</f>
        <v/>
      </c>
      <c r="AG227" s="62">
        <f>IF($V227&lt;&gt;"Sub","",IF(AND(ISNUMBER($G227),$G227&lt;=IF($S227=MesCiclo,InicioCiclo,$S227+MOD(2-WEEKDAY($S227),7))+27),N($X227),0))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IF(N($W228)=0,"",IF(AND($S228=MesCiclo,1&gt;SemanaActual),"",MIN(1,SUMIFS($AD$5:$AD$1000,$U$5:$U$1000,ROW(),$V$5:$V$1000,"Sub"))))</f>
        <v/>
      </c>
      <c r="J228" s="60">
        <f>IF(N($W228)=0,"",IF(AND($S228=MesCiclo,2&gt;SemanaActual),"",MIN(1,SUMIFS($AE$5:$AE$1000,$U$5:$U$1000,ROW(),$V$5:$V$1000,"Sub"))))</f>
        <v/>
      </c>
      <c r="K228" s="60">
        <f>IF(N($W228)=0,"",IF(AND($S228=MesCiclo,3&gt;SemanaActual),"",MIN(1,SUMIFS($AF$5:$AF$1000,$U$5:$U$1000,ROW(),$V$5:$V$1000,"Sub"))))</f>
        <v/>
      </c>
      <c r="L228" s="60">
        <f>IF(N($W228)=0,"",IF(AND($S228=MesCiclo,4&gt;SemanaActual),"",MIN(1,SUMIFS($AG$5:$AG$1000,$U$5:$U$1000,ROW(),$V$5:$V$1000,"Sub"))))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","")&amp;IF($AR228="","Sin fecha de inicio"&amp;" · ","")&amp;IF($AS228="","Sin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","")&amp;IF(AND($V228="Sub",COUNT($I228:$L228)+SUMPRODUCT((LEN($I228:$L228)&gt;0)*NOT(ISNUMBER($I228:$L228)))&gt;0),"Subactividad: no use las semanas; ponga su % en Peso y su fecha de cumplimiento"&amp;"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IF($V228="","",IF($V228="Sub",IF(ISNUMBER($G228),N($X228),0),IF(ISNUMBER($G228),1,IFERROR(LOOKUP(2,1/($I228:$L228&lt;&gt;""),$I228:$L228),0))))</f>
        <v/>
      </c>
      <c r="Z228" s="62">
        <f>IF($V228="","",IF($V228="Sub",IF(AND(ISNUMBER($G228),$G228&lt;=IF($S228=MesCiclo,InicioCiclo,$S228+MOD(2-WEEKDAY($S228),7))+6),N($X228),0),IF(AND(ISNUMBER($G228),$G228&lt;=IF($S228=MesCiclo,InicioCiclo,$S228+MOD(2-WEEKDAY($S228),7))+6),1,IF(ISNUMBER($I228),$I228,0))))</f>
        <v/>
      </c>
      <c r="AA228" s="62">
        <f>IF($V228="","",IF($V228="Sub",IF(AND(ISNUMBER($G228),$G228&lt;=IF($S228=MesCiclo,InicioCiclo,$S228+MOD(2-WEEKDAY($S228),7))+13),N($X228),0),IF(AND(ISNUMBER($G228),$G228&lt;=IF($S228=MesCiclo,InicioCiclo,$S228+MOD(2-WEEKDAY($S228),7))+13),1,IF(ISNUMBER($J228),$J228,$Z228))))</f>
        <v/>
      </c>
      <c r="AB228" s="62">
        <f>IF($V228="","",IF($V228="Sub",IF(AND(ISNUMBER($G228),$G228&lt;=IF($S228=MesCiclo,InicioCiclo,$S228+MOD(2-WEEKDAY($S228),7))+20),N($X228),0),IF(AND(ISNUMBER($G228),$G228&lt;=IF($S228=MesCiclo,InicioCiclo,$S228+MOD(2-WEEKDAY($S228),7))+20),1,IF(ISNUMBER($K228),$K228,$AA228))))</f>
        <v/>
      </c>
      <c r="AC228" s="62">
        <f>IF($V228="","",IF($V228="Sub",IF(AND(ISNUMBER($G228),$G228&lt;=IF($S228=MesCiclo,InicioCiclo,$S228+MOD(2-WEEKDAY($S228),7))+27),N($X228),0),IF(AND(ISNUMBER($G228),$G228&lt;=IF($S228=MesCiclo,InicioCiclo,$S228+MOD(2-WEEKDAY($S228),7))+27),1,IF(ISNUMBER($L228),$L228,$AB228))))</f>
        <v/>
      </c>
      <c r="AD228" s="62">
        <f>IF($V228&lt;&gt;"Sub","",IF(AND(ISNUMBER($G228),$G228&lt;=IF($S228=MesCiclo,InicioCiclo,$S228+MOD(2-WEEKDAY($S228),7))+6),N($X228),0))</f>
        <v/>
      </c>
      <c r="AE228" s="62">
        <f>IF($V228&lt;&gt;"Sub","",IF(AND(ISNUMBER($G228),$G228&lt;=IF($S228=MesCiclo,InicioCiclo,$S228+MOD(2-WEEKDAY($S228),7))+13),N($X228),0))</f>
        <v/>
      </c>
      <c r="AF228" s="62">
        <f>IF($V228&lt;&gt;"Sub","",IF(AND(ISNUMBER($G228),$G228&lt;=IF($S228=MesCiclo,InicioCiclo,$S228+MOD(2-WEEKDAY($S228),7))+20),N($X228),0))</f>
        <v/>
      </c>
      <c r="AG228" s="62">
        <f>IF($V228&lt;&gt;"Sub","",IF(AND(ISNUMBER($G228),$G228&lt;=IF($S228=MesCiclo,InicioCiclo,$S228+MOD(2-WEEKDAY($S228),7))+27),N($X228),0))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IF(N($W229)=0,"",IF(AND($S229=MesCiclo,1&gt;SemanaActual),"",MIN(1,SUMIFS($AD$5:$AD$1000,$U$5:$U$1000,ROW(),$V$5:$V$1000,"Sub"))))</f>
        <v/>
      </c>
      <c r="J229" s="60">
        <f>IF(N($W229)=0,"",IF(AND($S229=MesCiclo,2&gt;SemanaActual),"",MIN(1,SUMIFS($AE$5:$AE$1000,$U$5:$U$1000,ROW(),$V$5:$V$1000,"Sub"))))</f>
        <v/>
      </c>
      <c r="K229" s="60">
        <f>IF(N($W229)=0,"",IF(AND($S229=MesCiclo,3&gt;SemanaActual),"",MIN(1,SUMIFS($AF$5:$AF$1000,$U$5:$U$1000,ROW(),$V$5:$V$1000,"Sub"))))</f>
        <v/>
      </c>
      <c r="L229" s="60">
        <f>IF(N($W229)=0,"",IF(AND($S229=MesCiclo,4&gt;SemanaActual),"",MIN(1,SUMIFS($AG$5:$AG$1000,$U$5:$U$1000,ROW(),$V$5:$V$1000,"Sub"))))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","")&amp;IF($AR229="","Sin fecha de inicio"&amp;" · ","")&amp;IF($AS229="","Sin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","")&amp;IF(AND($V229="Sub",COUNT($I229:$L229)+SUMPRODUCT((LEN($I229:$L229)&gt;0)*NOT(ISNUMBER($I229:$L229)))&gt;0),"Subactividad: no use las semanas; ponga su % en Peso y su fecha de cumplimiento"&amp;"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IF($V229="","",IF($V229="Sub",IF(ISNUMBER($G229),N($X229),0),IF(ISNUMBER($G229),1,IFERROR(LOOKUP(2,1/($I229:$L229&lt;&gt;""),$I229:$L229),0))))</f>
        <v/>
      </c>
      <c r="Z229" s="62">
        <f>IF($V229="","",IF($V229="Sub",IF(AND(ISNUMBER($G229),$G229&lt;=IF($S229=MesCiclo,InicioCiclo,$S229+MOD(2-WEEKDAY($S229),7))+6),N($X229),0),IF(AND(ISNUMBER($G229),$G229&lt;=IF($S229=MesCiclo,InicioCiclo,$S229+MOD(2-WEEKDAY($S229),7))+6),1,IF(ISNUMBER($I229),$I229,0))))</f>
        <v/>
      </c>
      <c r="AA229" s="62">
        <f>IF($V229="","",IF($V229="Sub",IF(AND(ISNUMBER($G229),$G229&lt;=IF($S229=MesCiclo,InicioCiclo,$S229+MOD(2-WEEKDAY($S229),7))+13),N($X229),0),IF(AND(ISNUMBER($G229),$G229&lt;=IF($S229=MesCiclo,InicioCiclo,$S229+MOD(2-WEEKDAY($S229),7))+13),1,IF(ISNUMBER($J229),$J229,$Z229))))</f>
        <v/>
      </c>
      <c r="AB229" s="62">
        <f>IF($V229="","",IF($V229="Sub",IF(AND(ISNUMBER($G229),$G229&lt;=IF($S229=MesCiclo,InicioCiclo,$S229+MOD(2-WEEKDAY($S229),7))+20),N($X229),0),IF(AND(ISNUMBER($G229),$G229&lt;=IF($S229=MesCiclo,InicioCiclo,$S229+MOD(2-WEEKDAY($S229),7))+20),1,IF(ISNUMBER($K229),$K229,$AA229))))</f>
        <v/>
      </c>
      <c r="AC229" s="62">
        <f>IF($V229="","",IF($V229="Sub",IF(AND(ISNUMBER($G229),$G229&lt;=IF($S229=MesCiclo,InicioCiclo,$S229+MOD(2-WEEKDAY($S229),7))+27),N($X229),0),IF(AND(ISNUMBER($G229),$G229&lt;=IF($S229=MesCiclo,InicioCiclo,$S229+MOD(2-WEEKDAY($S229),7))+27),1,IF(ISNUMBER($L229),$L229,$AB229))))</f>
        <v/>
      </c>
      <c r="AD229" s="62">
        <f>IF($V229&lt;&gt;"Sub","",IF(AND(ISNUMBER($G229),$G229&lt;=IF($S229=MesCiclo,InicioCiclo,$S229+MOD(2-WEEKDAY($S229),7))+6),N($X229),0))</f>
        <v/>
      </c>
      <c r="AE229" s="62">
        <f>IF($V229&lt;&gt;"Sub","",IF(AND(ISNUMBER($G229),$G229&lt;=IF($S229=MesCiclo,InicioCiclo,$S229+MOD(2-WEEKDAY($S229),7))+13),N($X229),0))</f>
        <v/>
      </c>
      <c r="AF229" s="62">
        <f>IF($V229&lt;&gt;"Sub","",IF(AND(ISNUMBER($G229),$G229&lt;=IF($S229=MesCiclo,InicioCiclo,$S229+MOD(2-WEEKDAY($S229),7))+20),N($X229),0))</f>
        <v/>
      </c>
      <c r="AG229" s="62">
        <f>IF($V229&lt;&gt;"Sub","",IF(AND(ISNUMBER($G229),$G229&lt;=IF($S229=MesCiclo,InicioCiclo,$S229+MOD(2-WEEKDAY($S229),7))+27),N($X229),0))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IF(N($W230)=0,"",IF(AND($S230=MesCiclo,1&gt;SemanaActual),"",MIN(1,SUMIFS($AD$5:$AD$1000,$U$5:$U$1000,ROW(),$V$5:$V$1000,"Sub"))))</f>
        <v/>
      </c>
      <c r="J230" s="60">
        <f>IF(N($W230)=0,"",IF(AND($S230=MesCiclo,2&gt;SemanaActual),"",MIN(1,SUMIFS($AE$5:$AE$1000,$U$5:$U$1000,ROW(),$V$5:$V$1000,"Sub"))))</f>
        <v/>
      </c>
      <c r="K230" s="60">
        <f>IF(N($W230)=0,"",IF(AND($S230=MesCiclo,3&gt;SemanaActual),"",MIN(1,SUMIFS($AF$5:$AF$1000,$U$5:$U$1000,ROW(),$V$5:$V$1000,"Sub"))))</f>
        <v/>
      </c>
      <c r="L230" s="60">
        <f>IF(N($W230)=0,"",IF(AND($S230=MesCiclo,4&gt;SemanaActual),"",MIN(1,SUMIFS($AG$5:$AG$1000,$U$5:$U$1000,ROW(),$V$5:$V$1000,"Sub"))))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","")&amp;IF($AR230="","Sin fecha de inicio"&amp;" · ","")&amp;IF($AS230="","Sin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","")&amp;IF(AND($V230="Sub",COUNT($I230:$L230)+SUMPRODUCT((LEN($I230:$L230)&gt;0)*NOT(ISNUMBER($I230:$L230)))&gt;0),"Subactividad: no use las semanas; ponga su % en Peso y su fecha de cumplimiento"&amp;"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IF($V230="","",IF($V230="Sub",IF(ISNUMBER($G230),N($X230),0),IF(ISNUMBER($G230),1,IFERROR(LOOKUP(2,1/($I230:$L230&lt;&gt;""),$I230:$L230),0))))</f>
        <v/>
      </c>
      <c r="Z230" s="62">
        <f>IF($V230="","",IF($V230="Sub",IF(AND(ISNUMBER($G230),$G230&lt;=IF($S230=MesCiclo,InicioCiclo,$S230+MOD(2-WEEKDAY($S230),7))+6),N($X230),0),IF(AND(ISNUMBER($G230),$G230&lt;=IF($S230=MesCiclo,InicioCiclo,$S230+MOD(2-WEEKDAY($S230),7))+6),1,IF(ISNUMBER($I230),$I230,0))))</f>
        <v/>
      </c>
      <c r="AA230" s="62">
        <f>IF($V230="","",IF($V230="Sub",IF(AND(ISNUMBER($G230),$G230&lt;=IF($S230=MesCiclo,InicioCiclo,$S230+MOD(2-WEEKDAY($S230),7))+13),N($X230),0),IF(AND(ISNUMBER($G230),$G230&lt;=IF($S230=MesCiclo,InicioCiclo,$S230+MOD(2-WEEKDAY($S230),7))+13),1,IF(ISNUMBER($J230),$J230,$Z230))))</f>
        <v/>
      </c>
      <c r="AB230" s="62">
        <f>IF($V230="","",IF($V230="Sub",IF(AND(ISNUMBER($G230),$G230&lt;=IF($S230=MesCiclo,InicioCiclo,$S230+MOD(2-WEEKDAY($S230),7))+20),N($X230),0),IF(AND(ISNUMBER($G230),$G230&lt;=IF($S230=MesCiclo,InicioCiclo,$S230+MOD(2-WEEKDAY($S230),7))+20),1,IF(ISNUMBER($K230),$K230,$AA230))))</f>
        <v/>
      </c>
      <c r="AC230" s="62">
        <f>IF($V230="","",IF($V230="Sub",IF(AND(ISNUMBER($G230),$G230&lt;=IF($S230=MesCiclo,InicioCiclo,$S230+MOD(2-WEEKDAY($S230),7))+27),N($X230),0),IF(AND(ISNUMBER($G230),$G230&lt;=IF($S230=MesCiclo,InicioCiclo,$S230+MOD(2-WEEKDAY($S230),7))+27),1,IF(ISNUMBER($L230),$L230,$AB230))))</f>
        <v/>
      </c>
      <c r="AD230" s="62">
        <f>IF($V230&lt;&gt;"Sub","",IF(AND(ISNUMBER($G230),$G230&lt;=IF($S230=MesCiclo,InicioCiclo,$S230+MOD(2-WEEKDAY($S230),7))+6),N($X230),0))</f>
        <v/>
      </c>
      <c r="AE230" s="62">
        <f>IF($V230&lt;&gt;"Sub","",IF(AND(ISNUMBER($G230),$G230&lt;=IF($S230=MesCiclo,InicioCiclo,$S230+MOD(2-WEEKDAY($S230),7))+13),N($X230),0))</f>
        <v/>
      </c>
      <c r="AF230" s="62">
        <f>IF($V230&lt;&gt;"Sub","",IF(AND(ISNUMBER($G230),$G230&lt;=IF($S230=MesCiclo,InicioCiclo,$S230+MOD(2-WEEKDAY($S230),7))+20),N($X230),0))</f>
        <v/>
      </c>
      <c r="AG230" s="62">
        <f>IF($V230&lt;&gt;"Sub","",IF(AND(ISNUMBER($G230),$G230&lt;=IF($S230=MesCiclo,InicioCiclo,$S230+MOD(2-WEEKDAY($S230),7))+27),N($X230),0))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IF(N($W231)=0,"",IF(AND($S231=MesCiclo,1&gt;SemanaActual),"",MIN(1,SUMIFS($AD$5:$AD$1000,$U$5:$U$1000,ROW(),$V$5:$V$1000,"Sub"))))</f>
        <v/>
      </c>
      <c r="J231" s="60">
        <f>IF(N($W231)=0,"",IF(AND($S231=MesCiclo,2&gt;SemanaActual),"",MIN(1,SUMIFS($AE$5:$AE$1000,$U$5:$U$1000,ROW(),$V$5:$V$1000,"Sub"))))</f>
        <v/>
      </c>
      <c r="K231" s="60">
        <f>IF(N($W231)=0,"",IF(AND($S231=MesCiclo,3&gt;SemanaActual),"",MIN(1,SUMIFS($AF$5:$AF$1000,$U$5:$U$1000,ROW(),$V$5:$V$1000,"Sub"))))</f>
        <v/>
      </c>
      <c r="L231" s="60">
        <f>IF(N($W231)=0,"",IF(AND($S231=MesCiclo,4&gt;SemanaActual),"",MIN(1,SUMIFS($AG$5:$AG$1000,$U$5:$U$1000,ROW(),$V$5:$V$1000,"Sub"))))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","")&amp;IF($AR231="","Sin fecha de inicio"&amp;" · ","")&amp;IF($AS231="","Sin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","")&amp;IF(AND($V231="Sub",COUNT($I231:$L231)+SUMPRODUCT((LEN($I231:$L231)&gt;0)*NOT(ISNUMBER($I231:$L231)))&gt;0),"Subactividad: no use las semanas; ponga su % en Peso y su fecha de cumplimiento"&amp;"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IF($V231="","",IF($V231="Sub",IF(ISNUMBER($G231),N($X231),0),IF(ISNUMBER($G231),1,IFERROR(LOOKUP(2,1/($I231:$L231&lt;&gt;""),$I231:$L231),0))))</f>
        <v/>
      </c>
      <c r="Z231" s="62">
        <f>IF($V231="","",IF($V231="Sub",IF(AND(ISNUMBER($G231),$G231&lt;=IF($S231=MesCiclo,InicioCiclo,$S231+MOD(2-WEEKDAY($S231),7))+6),N($X231),0),IF(AND(ISNUMBER($G231),$G231&lt;=IF($S231=MesCiclo,InicioCiclo,$S231+MOD(2-WEEKDAY($S231),7))+6),1,IF(ISNUMBER($I231),$I231,0))))</f>
        <v/>
      </c>
      <c r="AA231" s="62">
        <f>IF($V231="","",IF($V231="Sub",IF(AND(ISNUMBER($G231),$G231&lt;=IF($S231=MesCiclo,InicioCiclo,$S231+MOD(2-WEEKDAY($S231),7))+13),N($X231),0),IF(AND(ISNUMBER($G231),$G231&lt;=IF($S231=MesCiclo,InicioCiclo,$S231+MOD(2-WEEKDAY($S231),7))+13),1,IF(ISNUMBER($J231),$J231,$Z231))))</f>
        <v/>
      </c>
      <c r="AB231" s="62">
        <f>IF($V231="","",IF($V231="Sub",IF(AND(ISNUMBER($G231),$G231&lt;=IF($S231=MesCiclo,InicioCiclo,$S231+MOD(2-WEEKDAY($S231),7))+20),N($X231),0),IF(AND(ISNUMBER($G231),$G231&lt;=IF($S231=MesCiclo,InicioCiclo,$S231+MOD(2-WEEKDAY($S231),7))+20),1,IF(ISNUMBER($K231),$K231,$AA231))))</f>
        <v/>
      </c>
      <c r="AC231" s="62">
        <f>IF($V231="","",IF($V231="Sub",IF(AND(ISNUMBER($G231),$G231&lt;=IF($S231=MesCiclo,InicioCiclo,$S231+MOD(2-WEEKDAY($S231),7))+27),N($X231),0),IF(AND(ISNUMBER($G231),$G231&lt;=IF($S231=MesCiclo,InicioCiclo,$S231+MOD(2-WEEKDAY($S231),7))+27),1,IF(ISNUMBER($L231),$L231,$AB231))))</f>
        <v/>
      </c>
      <c r="AD231" s="62">
        <f>IF($V231&lt;&gt;"Sub","",IF(AND(ISNUMBER($G231),$G231&lt;=IF($S231=MesCiclo,InicioCiclo,$S231+MOD(2-WEEKDAY($S231),7))+6),N($X231),0))</f>
        <v/>
      </c>
      <c r="AE231" s="62">
        <f>IF($V231&lt;&gt;"Sub","",IF(AND(ISNUMBER($G231),$G231&lt;=IF($S231=MesCiclo,InicioCiclo,$S231+MOD(2-WEEKDAY($S231),7))+13),N($X231),0))</f>
        <v/>
      </c>
      <c r="AF231" s="62">
        <f>IF($V231&lt;&gt;"Sub","",IF(AND(ISNUMBER($G231),$G231&lt;=IF($S231=MesCiclo,InicioCiclo,$S231+MOD(2-WEEKDAY($S231),7))+20),N($X231),0))</f>
        <v/>
      </c>
      <c r="AG231" s="62">
        <f>IF($V231&lt;&gt;"Sub","",IF(AND(ISNUMBER($G231),$G231&lt;=IF($S231=MesCiclo,InicioCiclo,$S231+MOD(2-WEEKDAY($S231),7))+27),N($X231),0))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IF(N($W232)=0,"",IF(AND($S232=MesCiclo,1&gt;SemanaActual),"",MIN(1,SUMIFS($AD$5:$AD$1000,$U$5:$U$1000,ROW(),$V$5:$V$1000,"Sub"))))</f>
        <v/>
      </c>
      <c r="J232" s="60">
        <f>IF(N($W232)=0,"",IF(AND($S232=MesCiclo,2&gt;SemanaActual),"",MIN(1,SUMIFS($AE$5:$AE$1000,$U$5:$U$1000,ROW(),$V$5:$V$1000,"Sub"))))</f>
        <v/>
      </c>
      <c r="K232" s="60">
        <f>IF(N($W232)=0,"",IF(AND($S232=MesCiclo,3&gt;SemanaActual),"",MIN(1,SUMIFS($AF$5:$AF$1000,$U$5:$U$1000,ROW(),$V$5:$V$1000,"Sub"))))</f>
        <v/>
      </c>
      <c r="L232" s="60">
        <f>IF(N($W232)=0,"",IF(AND($S232=MesCiclo,4&gt;SemanaActual),"",MIN(1,SUMIFS($AG$5:$AG$1000,$U$5:$U$1000,ROW(),$V$5:$V$1000,"Sub"))))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","")&amp;IF($AR232="","Sin fecha de inicio"&amp;" · ","")&amp;IF($AS232="","Sin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","")&amp;IF(AND($V232="Sub",COUNT($I232:$L232)+SUMPRODUCT((LEN($I232:$L232)&gt;0)*NOT(ISNUMBER($I232:$L232)))&gt;0),"Subactividad: no use las semanas; ponga su % en Peso y su fecha de cumplimiento"&amp;"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IF($V232="","",IF($V232="Sub",IF(ISNUMBER($G232),N($X232),0),IF(ISNUMBER($G232),1,IFERROR(LOOKUP(2,1/($I232:$L232&lt;&gt;""),$I232:$L232),0))))</f>
        <v/>
      </c>
      <c r="Z232" s="62">
        <f>IF($V232="","",IF($V232="Sub",IF(AND(ISNUMBER($G232),$G232&lt;=IF($S232=MesCiclo,InicioCiclo,$S232+MOD(2-WEEKDAY($S232),7))+6),N($X232),0),IF(AND(ISNUMBER($G232),$G232&lt;=IF($S232=MesCiclo,InicioCiclo,$S232+MOD(2-WEEKDAY($S232),7))+6),1,IF(ISNUMBER($I232),$I232,0))))</f>
        <v/>
      </c>
      <c r="AA232" s="62">
        <f>IF($V232="","",IF($V232="Sub",IF(AND(ISNUMBER($G232),$G232&lt;=IF($S232=MesCiclo,InicioCiclo,$S232+MOD(2-WEEKDAY($S232),7))+13),N($X232),0),IF(AND(ISNUMBER($G232),$G232&lt;=IF($S232=MesCiclo,InicioCiclo,$S232+MOD(2-WEEKDAY($S232),7))+13),1,IF(ISNUMBER($J232),$J232,$Z232))))</f>
        <v/>
      </c>
      <c r="AB232" s="62">
        <f>IF($V232="","",IF($V232="Sub",IF(AND(ISNUMBER($G232),$G232&lt;=IF($S232=MesCiclo,InicioCiclo,$S232+MOD(2-WEEKDAY($S232),7))+20),N($X232),0),IF(AND(ISNUMBER($G232),$G232&lt;=IF($S232=MesCiclo,InicioCiclo,$S232+MOD(2-WEEKDAY($S232),7))+20),1,IF(ISNUMBER($K232),$K232,$AA232))))</f>
        <v/>
      </c>
      <c r="AC232" s="62">
        <f>IF($V232="","",IF($V232="Sub",IF(AND(ISNUMBER($G232),$G232&lt;=IF($S232=MesCiclo,InicioCiclo,$S232+MOD(2-WEEKDAY($S232),7))+27),N($X232),0),IF(AND(ISNUMBER($G232),$G232&lt;=IF($S232=MesCiclo,InicioCiclo,$S232+MOD(2-WEEKDAY($S232),7))+27),1,IF(ISNUMBER($L232),$L232,$AB232))))</f>
        <v/>
      </c>
      <c r="AD232" s="62">
        <f>IF($V232&lt;&gt;"Sub","",IF(AND(ISNUMBER($G232),$G232&lt;=IF($S232=MesCiclo,InicioCiclo,$S232+MOD(2-WEEKDAY($S232),7))+6),N($X232),0))</f>
        <v/>
      </c>
      <c r="AE232" s="62">
        <f>IF($V232&lt;&gt;"Sub","",IF(AND(ISNUMBER($G232),$G232&lt;=IF($S232=MesCiclo,InicioCiclo,$S232+MOD(2-WEEKDAY($S232),7))+13),N($X232),0))</f>
        <v/>
      </c>
      <c r="AF232" s="62">
        <f>IF($V232&lt;&gt;"Sub","",IF(AND(ISNUMBER($G232),$G232&lt;=IF($S232=MesCiclo,InicioCiclo,$S232+MOD(2-WEEKDAY($S232),7))+20),N($X232),0))</f>
        <v/>
      </c>
      <c r="AG232" s="62">
        <f>IF($V232&lt;&gt;"Sub","",IF(AND(ISNUMBER($G232),$G232&lt;=IF($S232=MesCiclo,InicioCiclo,$S232+MOD(2-WEEKDAY($S232),7))+27),N($X232),0))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IF(N($W233)=0,"",IF(AND($S233=MesCiclo,1&gt;SemanaActual),"",MIN(1,SUMIFS($AD$5:$AD$1000,$U$5:$U$1000,ROW(),$V$5:$V$1000,"Sub"))))</f>
        <v/>
      </c>
      <c r="J233" s="60">
        <f>IF(N($W233)=0,"",IF(AND($S233=MesCiclo,2&gt;SemanaActual),"",MIN(1,SUMIFS($AE$5:$AE$1000,$U$5:$U$1000,ROW(),$V$5:$V$1000,"Sub"))))</f>
        <v/>
      </c>
      <c r="K233" s="60">
        <f>IF(N($W233)=0,"",IF(AND($S233=MesCiclo,3&gt;SemanaActual),"",MIN(1,SUMIFS($AF$5:$AF$1000,$U$5:$U$1000,ROW(),$V$5:$V$1000,"Sub"))))</f>
        <v/>
      </c>
      <c r="L233" s="60">
        <f>IF(N($W233)=0,"",IF(AND($S233=MesCiclo,4&gt;SemanaActual),"",MIN(1,SUMIFS($AG$5:$AG$1000,$U$5:$U$1000,ROW(),$V$5:$V$1000,"Sub"))))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","")&amp;IF($AR233="","Sin fecha de inicio"&amp;" · ","")&amp;IF($AS233="","Sin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","")&amp;IF(AND($V233="Sub",COUNT($I233:$L233)+SUMPRODUCT((LEN($I233:$L233)&gt;0)*NOT(ISNUMBER($I233:$L233)))&gt;0),"Subactividad: no use las semanas; ponga su % en Peso y su fecha de cumplimiento"&amp;"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IF($V233="","",IF($V233="Sub",IF(ISNUMBER($G233),N($X233),0),IF(ISNUMBER($G233),1,IFERROR(LOOKUP(2,1/($I233:$L233&lt;&gt;""),$I233:$L233),0))))</f>
        <v/>
      </c>
      <c r="Z233" s="62">
        <f>IF($V233="","",IF($V233="Sub",IF(AND(ISNUMBER($G233),$G233&lt;=IF($S233=MesCiclo,InicioCiclo,$S233+MOD(2-WEEKDAY($S233),7))+6),N($X233),0),IF(AND(ISNUMBER($G233),$G233&lt;=IF($S233=MesCiclo,InicioCiclo,$S233+MOD(2-WEEKDAY($S233),7))+6),1,IF(ISNUMBER($I233),$I233,0))))</f>
        <v/>
      </c>
      <c r="AA233" s="62">
        <f>IF($V233="","",IF($V233="Sub",IF(AND(ISNUMBER($G233),$G233&lt;=IF($S233=MesCiclo,InicioCiclo,$S233+MOD(2-WEEKDAY($S233),7))+13),N($X233),0),IF(AND(ISNUMBER($G233),$G233&lt;=IF($S233=MesCiclo,InicioCiclo,$S233+MOD(2-WEEKDAY($S233),7))+13),1,IF(ISNUMBER($J233),$J233,$Z233))))</f>
        <v/>
      </c>
      <c r="AB233" s="62">
        <f>IF($V233="","",IF($V233="Sub",IF(AND(ISNUMBER($G233),$G233&lt;=IF($S233=MesCiclo,InicioCiclo,$S233+MOD(2-WEEKDAY($S233),7))+20),N($X233),0),IF(AND(ISNUMBER($G233),$G233&lt;=IF($S233=MesCiclo,InicioCiclo,$S233+MOD(2-WEEKDAY($S233),7))+20),1,IF(ISNUMBER($K233),$K233,$AA233))))</f>
        <v/>
      </c>
      <c r="AC233" s="62">
        <f>IF($V233="","",IF($V233="Sub",IF(AND(ISNUMBER($G233),$G233&lt;=IF($S233=MesCiclo,InicioCiclo,$S233+MOD(2-WEEKDAY($S233),7))+27),N($X233),0),IF(AND(ISNUMBER($G233),$G233&lt;=IF($S233=MesCiclo,InicioCiclo,$S233+MOD(2-WEEKDAY($S233),7))+27),1,IF(ISNUMBER($L233),$L233,$AB233))))</f>
        <v/>
      </c>
      <c r="AD233" s="62">
        <f>IF($V233&lt;&gt;"Sub","",IF(AND(ISNUMBER($G233),$G233&lt;=IF($S233=MesCiclo,InicioCiclo,$S233+MOD(2-WEEKDAY($S233),7))+6),N($X233),0))</f>
        <v/>
      </c>
      <c r="AE233" s="62">
        <f>IF($V233&lt;&gt;"Sub","",IF(AND(ISNUMBER($G233),$G233&lt;=IF($S233=MesCiclo,InicioCiclo,$S233+MOD(2-WEEKDAY($S233),7))+13),N($X233),0))</f>
        <v/>
      </c>
      <c r="AF233" s="62">
        <f>IF($V233&lt;&gt;"Sub","",IF(AND(ISNUMBER($G233),$G233&lt;=IF($S233=MesCiclo,InicioCiclo,$S233+MOD(2-WEEKDAY($S233),7))+20),N($X233),0))</f>
        <v/>
      </c>
      <c r="AG233" s="62">
        <f>IF($V233&lt;&gt;"Sub","",IF(AND(ISNUMBER($G233),$G233&lt;=IF($S233=MesCiclo,InicioCiclo,$S233+MOD(2-WEEKDAY($S233),7))+27),N($X233),0))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IF(N($W234)=0,"",IF(AND($S234=MesCiclo,1&gt;SemanaActual),"",MIN(1,SUMIFS($AD$5:$AD$1000,$U$5:$U$1000,ROW(),$V$5:$V$1000,"Sub"))))</f>
        <v/>
      </c>
      <c r="J234" s="60">
        <f>IF(N($W234)=0,"",IF(AND($S234=MesCiclo,2&gt;SemanaActual),"",MIN(1,SUMIFS($AE$5:$AE$1000,$U$5:$U$1000,ROW(),$V$5:$V$1000,"Sub"))))</f>
        <v/>
      </c>
      <c r="K234" s="60">
        <f>IF(N($W234)=0,"",IF(AND($S234=MesCiclo,3&gt;SemanaActual),"",MIN(1,SUMIFS($AF$5:$AF$1000,$U$5:$U$1000,ROW(),$V$5:$V$1000,"Sub"))))</f>
        <v/>
      </c>
      <c r="L234" s="60">
        <f>IF(N($W234)=0,"",IF(AND($S234=MesCiclo,4&gt;SemanaActual),"",MIN(1,SUMIFS($AG$5:$AG$1000,$U$5:$U$1000,ROW(),$V$5:$V$1000,"Sub"))))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","")&amp;IF($AR234="","Sin fecha de inicio"&amp;" · ","")&amp;IF($AS234="","Sin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","")&amp;IF(AND($V234="Sub",COUNT($I234:$L234)+SUMPRODUCT((LEN($I234:$L234)&gt;0)*NOT(ISNUMBER($I234:$L234)))&gt;0),"Subactividad: no use las semanas; ponga su % en Peso y su fecha de cumplimiento"&amp;"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IF($V234="","",IF($V234="Sub",IF(ISNUMBER($G234),N($X234),0),IF(ISNUMBER($G234),1,IFERROR(LOOKUP(2,1/($I234:$L234&lt;&gt;""),$I234:$L234),0))))</f>
        <v/>
      </c>
      <c r="Z234" s="62">
        <f>IF($V234="","",IF($V234="Sub",IF(AND(ISNUMBER($G234),$G234&lt;=IF($S234=MesCiclo,InicioCiclo,$S234+MOD(2-WEEKDAY($S234),7))+6),N($X234),0),IF(AND(ISNUMBER($G234),$G234&lt;=IF($S234=MesCiclo,InicioCiclo,$S234+MOD(2-WEEKDAY($S234),7))+6),1,IF(ISNUMBER($I234),$I234,0))))</f>
        <v/>
      </c>
      <c r="AA234" s="62">
        <f>IF($V234="","",IF($V234="Sub",IF(AND(ISNUMBER($G234),$G234&lt;=IF($S234=MesCiclo,InicioCiclo,$S234+MOD(2-WEEKDAY($S234),7))+13),N($X234),0),IF(AND(ISNUMBER($G234),$G234&lt;=IF($S234=MesCiclo,InicioCiclo,$S234+MOD(2-WEEKDAY($S234),7))+13),1,IF(ISNUMBER($J234),$J234,$Z234))))</f>
        <v/>
      </c>
      <c r="AB234" s="62">
        <f>IF($V234="","",IF($V234="Sub",IF(AND(ISNUMBER($G234),$G234&lt;=IF($S234=MesCiclo,InicioCiclo,$S234+MOD(2-WEEKDAY($S234),7))+20),N($X234),0),IF(AND(ISNUMBER($G234),$G234&lt;=IF($S234=MesCiclo,InicioCiclo,$S234+MOD(2-WEEKDAY($S234),7))+20),1,IF(ISNUMBER($K234),$K234,$AA234))))</f>
        <v/>
      </c>
      <c r="AC234" s="62">
        <f>IF($V234="","",IF($V234="Sub",IF(AND(ISNUMBER($G234),$G234&lt;=IF($S234=MesCiclo,InicioCiclo,$S234+MOD(2-WEEKDAY($S234),7))+27),N($X234),0),IF(AND(ISNUMBER($G234),$G234&lt;=IF($S234=MesCiclo,InicioCiclo,$S234+MOD(2-WEEKDAY($S234),7))+27),1,IF(ISNUMBER($L234),$L234,$AB234))))</f>
        <v/>
      </c>
      <c r="AD234" s="62">
        <f>IF($V234&lt;&gt;"Sub","",IF(AND(ISNUMBER($G234),$G234&lt;=IF($S234=MesCiclo,InicioCiclo,$S234+MOD(2-WEEKDAY($S234),7))+6),N($X234),0))</f>
        <v/>
      </c>
      <c r="AE234" s="62">
        <f>IF($V234&lt;&gt;"Sub","",IF(AND(ISNUMBER($G234),$G234&lt;=IF($S234=MesCiclo,InicioCiclo,$S234+MOD(2-WEEKDAY($S234),7))+13),N($X234),0))</f>
        <v/>
      </c>
      <c r="AF234" s="62">
        <f>IF($V234&lt;&gt;"Sub","",IF(AND(ISNUMBER($G234),$G234&lt;=IF($S234=MesCiclo,InicioCiclo,$S234+MOD(2-WEEKDAY($S234),7))+20),N($X234),0))</f>
        <v/>
      </c>
      <c r="AG234" s="62">
        <f>IF($V234&lt;&gt;"Sub","",IF(AND(ISNUMBER($G234),$G234&lt;=IF($S234=MesCiclo,InicioCiclo,$S234+MOD(2-WEEKDAY($S234),7))+27),N($X234),0))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IF(N($W235)=0,"",IF(AND($S235=MesCiclo,1&gt;SemanaActual),"",MIN(1,SUMIFS($AD$5:$AD$1000,$U$5:$U$1000,ROW(),$V$5:$V$1000,"Sub"))))</f>
        <v/>
      </c>
      <c r="J235" s="60">
        <f>IF(N($W235)=0,"",IF(AND($S235=MesCiclo,2&gt;SemanaActual),"",MIN(1,SUMIFS($AE$5:$AE$1000,$U$5:$U$1000,ROW(),$V$5:$V$1000,"Sub"))))</f>
        <v/>
      </c>
      <c r="K235" s="60">
        <f>IF(N($W235)=0,"",IF(AND($S235=MesCiclo,3&gt;SemanaActual),"",MIN(1,SUMIFS($AF$5:$AF$1000,$U$5:$U$1000,ROW(),$V$5:$V$1000,"Sub"))))</f>
        <v/>
      </c>
      <c r="L235" s="60">
        <f>IF(N($W235)=0,"",IF(AND($S235=MesCiclo,4&gt;SemanaActual),"",MIN(1,SUMIFS($AG$5:$AG$1000,$U$5:$U$1000,ROW(),$V$5:$V$1000,"Sub"))))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","")&amp;IF($AR235="","Sin fecha de inicio"&amp;" · ","")&amp;IF($AS235="","Sin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","")&amp;IF(AND($V235="Sub",COUNT($I235:$L235)+SUMPRODUCT((LEN($I235:$L235)&gt;0)*NOT(ISNUMBER($I235:$L235)))&gt;0),"Subactividad: no use las semanas; ponga su % en Peso y su fecha de cumplimiento"&amp;"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IF($V235="","",IF($V235="Sub",IF(ISNUMBER($G235),N($X235),0),IF(ISNUMBER($G235),1,IFERROR(LOOKUP(2,1/($I235:$L235&lt;&gt;""),$I235:$L235),0))))</f>
        <v/>
      </c>
      <c r="Z235" s="62">
        <f>IF($V235="","",IF($V235="Sub",IF(AND(ISNUMBER($G235),$G235&lt;=IF($S235=MesCiclo,InicioCiclo,$S235+MOD(2-WEEKDAY($S235),7))+6),N($X235),0),IF(AND(ISNUMBER($G235),$G235&lt;=IF($S235=MesCiclo,InicioCiclo,$S235+MOD(2-WEEKDAY($S235),7))+6),1,IF(ISNUMBER($I235),$I235,0))))</f>
        <v/>
      </c>
      <c r="AA235" s="62">
        <f>IF($V235="","",IF($V235="Sub",IF(AND(ISNUMBER($G235),$G235&lt;=IF($S235=MesCiclo,InicioCiclo,$S235+MOD(2-WEEKDAY($S235),7))+13),N($X235),0),IF(AND(ISNUMBER($G235),$G235&lt;=IF($S235=MesCiclo,InicioCiclo,$S235+MOD(2-WEEKDAY($S235),7))+13),1,IF(ISNUMBER($J235),$J235,$Z235))))</f>
        <v/>
      </c>
      <c r="AB235" s="62">
        <f>IF($V235="","",IF($V235="Sub",IF(AND(ISNUMBER($G235),$G235&lt;=IF($S235=MesCiclo,InicioCiclo,$S235+MOD(2-WEEKDAY($S235),7))+20),N($X235),0),IF(AND(ISNUMBER($G235),$G235&lt;=IF($S235=MesCiclo,InicioCiclo,$S235+MOD(2-WEEKDAY($S235),7))+20),1,IF(ISNUMBER($K235),$K235,$AA235))))</f>
        <v/>
      </c>
      <c r="AC235" s="62">
        <f>IF($V235="","",IF($V235="Sub",IF(AND(ISNUMBER($G235),$G235&lt;=IF($S235=MesCiclo,InicioCiclo,$S235+MOD(2-WEEKDAY($S235),7))+27),N($X235),0),IF(AND(ISNUMBER($G235),$G235&lt;=IF($S235=MesCiclo,InicioCiclo,$S235+MOD(2-WEEKDAY($S235),7))+27),1,IF(ISNUMBER($L235),$L235,$AB235))))</f>
        <v/>
      </c>
      <c r="AD235" s="62">
        <f>IF($V235&lt;&gt;"Sub","",IF(AND(ISNUMBER($G235),$G235&lt;=IF($S235=MesCiclo,InicioCiclo,$S235+MOD(2-WEEKDAY($S235),7))+6),N($X235),0))</f>
        <v/>
      </c>
      <c r="AE235" s="62">
        <f>IF($V235&lt;&gt;"Sub","",IF(AND(ISNUMBER($G235),$G235&lt;=IF($S235=MesCiclo,InicioCiclo,$S235+MOD(2-WEEKDAY($S235),7))+13),N($X235),0))</f>
        <v/>
      </c>
      <c r="AF235" s="62">
        <f>IF($V235&lt;&gt;"Sub","",IF(AND(ISNUMBER($G235),$G235&lt;=IF($S235=MesCiclo,InicioCiclo,$S235+MOD(2-WEEKDAY($S235),7))+20),N($X235),0))</f>
        <v/>
      </c>
      <c r="AG235" s="62">
        <f>IF($V235&lt;&gt;"Sub","",IF(AND(ISNUMBER($G235),$G235&lt;=IF($S235=MesCiclo,InicioCiclo,$S235+MOD(2-WEEKDAY($S235),7))+27),N($X235),0))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IF(N($W236)=0,"",IF(AND($S236=MesCiclo,1&gt;SemanaActual),"",MIN(1,SUMIFS($AD$5:$AD$1000,$U$5:$U$1000,ROW(),$V$5:$V$1000,"Sub"))))</f>
        <v/>
      </c>
      <c r="J236" s="60">
        <f>IF(N($W236)=0,"",IF(AND($S236=MesCiclo,2&gt;SemanaActual),"",MIN(1,SUMIFS($AE$5:$AE$1000,$U$5:$U$1000,ROW(),$V$5:$V$1000,"Sub"))))</f>
        <v/>
      </c>
      <c r="K236" s="60">
        <f>IF(N($W236)=0,"",IF(AND($S236=MesCiclo,3&gt;SemanaActual),"",MIN(1,SUMIFS($AF$5:$AF$1000,$U$5:$U$1000,ROW(),$V$5:$V$1000,"Sub"))))</f>
        <v/>
      </c>
      <c r="L236" s="60">
        <f>IF(N($W236)=0,"",IF(AND($S236=MesCiclo,4&gt;SemanaActual),"",MIN(1,SUMIFS($AG$5:$AG$1000,$U$5:$U$1000,ROW(),$V$5:$V$1000,"Sub"))))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","")&amp;IF($AR236="","Sin fecha de inicio"&amp;" · ","")&amp;IF($AS236="","Sin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","")&amp;IF(AND($V236="Sub",COUNT($I236:$L236)+SUMPRODUCT((LEN($I236:$L236)&gt;0)*NOT(ISNUMBER($I236:$L236)))&gt;0),"Subactividad: no use las semanas; ponga su % en Peso y su fecha de cumplimiento"&amp;"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IF($V236="","",IF($V236="Sub",IF(ISNUMBER($G236),N($X236),0),IF(ISNUMBER($G236),1,IFERROR(LOOKUP(2,1/($I236:$L236&lt;&gt;""),$I236:$L236),0))))</f>
        <v/>
      </c>
      <c r="Z236" s="62">
        <f>IF($V236="","",IF($V236="Sub",IF(AND(ISNUMBER($G236),$G236&lt;=IF($S236=MesCiclo,InicioCiclo,$S236+MOD(2-WEEKDAY($S236),7))+6),N($X236),0),IF(AND(ISNUMBER($G236),$G236&lt;=IF($S236=MesCiclo,InicioCiclo,$S236+MOD(2-WEEKDAY($S236),7))+6),1,IF(ISNUMBER($I236),$I236,0))))</f>
        <v/>
      </c>
      <c r="AA236" s="62">
        <f>IF($V236="","",IF($V236="Sub",IF(AND(ISNUMBER($G236),$G236&lt;=IF($S236=MesCiclo,InicioCiclo,$S236+MOD(2-WEEKDAY($S236),7))+13),N($X236),0),IF(AND(ISNUMBER($G236),$G236&lt;=IF($S236=MesCiclo,InicioCiclo,$S236+MOD(2-WEEKDAY($S236),7))+13),1,IF(ISNUMBER($J236),$J236,$Z236))))</f>
        <v/>
      </c>
      <c r="AB236" s="62">
        <f>IF($V236="","",IF($V236="Sub",IF(AND(ISNUMBER($G236),$G236&lt;=IF($S236=MesCiclo,InicioCiclo,$S236+MOD(2-WEEKDAY($S236),7))+20),N($X236),0),IF(AND(ISNUMBER($G236),$G236&lt;=IF($S236=MesCiclo,InicioCiclo,$S236+MOD(2-WEEKDAY($S236),7))+20),1,IF(ISNUMBER($K236),$K236,$AA236))))</f>
        <v/>
      </c>
      <c r="AC236" s="62">
        <f>IF($V236="","",IF($V236="Sub",IF(AND(ISNUMBER($G236),$G236&lt;=IF($S236=MesCiclo,InicioCiclo,$S236+MOD(2-WEEKDAY($S236),7))+27),N($X236),0),IF(AND(ISNUMBER($G236),$G236&lt;=IF($S236=MesCiclo,InicioCiclo,$S236+MOD(2-WEEKDAY($S236),7))+27),1,IF(ISNUMBER($L236),$L236,$AB236))))</f>
        <v/>
      </c>
      <c r="AD236" s="62">
        <f>IF($V236&lt;&gt;"Sub","",IF(AND(ISNUMBER($G236),$G236&lt;=IF($S236=MesCiclo,InicioCiclo,$S236+MOD(2-WEEKDAY($S236),7))+6),N($X236),0))</f>
        <v/>
      </c>
      <c r="AE236" s="62">
        <f>IF($V236&lt;&gt;"Sub","",IF(AND(ISNUMBER($G236),$G236&lt;=IF($S236=MesCiclo,InicioCiclo,$S236+MOD(2-WEEKDAY($S236),7))+13),N($X236),0))</f>
        <v/>
      </c>
      <c r="AF236" s="62">
        <f>IF($V236&lt;&gt;"Sub","",IF(AND(ISNUMBER($G236),$G236&lt;=IF($S236=MesCiclo,InicioCiclo,$S236+MOD(2-WEEKDAY($S236),7))+20),N($X236),0))</f>
        <v/>
      </c>
      <c r="AG236" s="62">
        <f>IF($V236&lt;&gt;"Sub","",IF(AND(ISNUMBER($G236),$G236&lt;=IF($S236=MesCiclo,InicioCiclo,$S236+MOD(2-WEEKDAY($S236),7))+27),N($X236),0))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IF(N($W237)=0,"",IF(AND($S237=MesCiclo,1&gt;SemanaActual),"",MIN(1,SUMIFS($AD$5:$AD$1000,$U$5:$U$1000,ROW(),$V$5:$V$1000,"Sub"))))</f>
        <v/>
      </c>
      <c r="J237" s="60">
        <f>IF(N($W237)=0,"",IF(AND($S237=MesCiclo,2&gt;SemanaActual),"",MIN(1,SUMIFS($AE$5:$AE$1000,$U$5:$U$1000,ROW(),$V$5:$V$1000,"Sub"))))</f>
        <v/>
      </c>
      <c r="K237" s="60">
        <f>IF(N($W237)=0,"",IF(AND($S237=MesCiclo,3&gt;SemanaActual),"",MIN(1,SUMIFS($AF$5:$AF$1000,$U$5:$U$1000,ROW(),$V$5:$V$1000,"Sub"))))</f>
        <v/>
      </c>
      <c r="L237" s="60">
        <f>IF(N($W237)=0,"",IF(AND($S237=MesCiclo,4&gt;SemanaActual),"",MIN(1,SUMIFS($AG$5:$AG$1000,$U$5:$U$1000,ROW(),$V$5:$V$1000,"Sub"))))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","")&amp;IF($AR237="","Sin fecha de inicio"&amp;" · ","")&amp;IF($AS237="","Sin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","")&amp;IF(AND($V237="Sub",COUNT($I237:$L237)+SUMPRODUCT((LEN($I237:$L237)&gt;0)*NOT(ISNUMBER($I237:$L237)))&gt;0),"Subactividad: no use las semanas; ponga su % en Peso y su fecha de cumplimiento"&amp;"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IF($V237="","",IF($V237="Sub",IF(ISNUMBER($G237),N($X237),0),IF(ISNUMBER($G237),1,IFERROR(LOOKUP(2,1/($I237:$L237&lt;&gt;""),$I237:$L237),0))))</f>
        <v/>
      </c>
      <c r="Z237" s="62">
        <f>IF($V237="","",IF($V237="Sub",IF(AND(ISNUMBER($G237),$G237&lt;=IF($S237=MesCiclo,InicioCiclo,$S237+MOD(2-WEEKDAY($S237),7))+6),N($X237),0),IF(AND(ISNUMBER($G237),$G237&lt;=IF($S237=MesCiclo,InicioCiclo,$S237+MOD(2-WEEKDAY($S237),7))+6),1,IF(ISNUMBER($I237),$I237,0))))</f>
        <v/>
      </c>
      <c r="AA237" s="62">
        <f>IF($V237="","",IF($V237="Sub",IF(AND(ISNUMBER($G237),$G237&lt;=IF($S237=MesCiclo,InicioCiclo,$S237+MOD(2-WEEKDAY($S237),7))+13),N($X237),0),IF(AND(ISNUMBER($G237),$G237&lt;=IF($S237=MesCiclo,InicioCiclo,$S237+MOD(2-WEEKDAY($S237),7))+13),1,IF(ISNUMBER($J237),$J237,$Z237))))</f>
        <v/>
      </c>
      <c r="AB237" s="62">
        <f>IF($V237="","",IF($V237="Sub",IF(AND(ISNUMBER($G237),$G237&lt;=IF($S237=MesCiclo,InicioCiclo,$S237+MOD(2-WEEKDAY($S237),7))+20),N($X237),0),IF(AND(ISNUMBER($G237),$G237&lt;=IF($S237=MesCiclo,InicioCiclo,$S237+MOD(2-WEEKDAY($S237),7))+20),1,IF(ISNUMBER($K237),$K237,$AA237))))</f>
        <v/>
      </c>
      <c r="AC237" s="62">
        <f>IF($V237="","",IF($V237="Sub",IF(AND(ISNUMBER($G237),$G237&lt;=IF($S237=MesCiclo,InicioCiclo,$S237+MOD(2-WEEKDAY($S237),7))+27),N($X237),0),IF(AND(ISNUMBER($G237),$G237&lt;=IF($S237=MesCiclo,InicioCiclo,$S237+MOD(2-WEEKDAY($S237),7))+27),1,IF(ISNUMBER($L237),$L237,$AB237))))</f>
        <v/>
      </c>
      <c r="AD237" s="62">
        <f>IF($V237&lt;&gt;"Sub","",IF(AND(ISNUMBER($G237),$G237&lt;=IF($S237=MesCiclo,InicioCiclo,$S237+MOD(2-WEEKDAY($S237),7))+6),N($X237),0))</f>
        <v/>
      </c>
      <c r="AE237" s="62">
        <f>IF($V237&lt;&gt;"Sub","",IF(AND(ISNUMBER($G237),$G237&lt;=IF($S237=MesCiclo,InicioCiclo,$S237+MOD(2-WEEKDAY($S237),7))+13),N($X237),0))</f>
        <v/>
      </c>
      <c r="AF237" s="62">
        <f>IF($V237&lt;&gt;"Sub","",IF(AND(ISNUMBER($G237),$G237&lt;=IF($S237=MesCiclo,InicioCiclo,$S237+MOD(2-WEEKDAY($S237),7))+20),N($X237),0))</f>
        <v/>
      </c>
      <c r="AG237" s="62">
        <f>IF($V237&lt;&gt;"Sub","",IF(AND(ISNUMBER($G237),$G237&lt;=IF($S237=MesCiclo,InicioCiclo,$S237+MOD(2-WEEKDAY($S237),7))+27),N($X237),0))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IF(N($W238)=0,"",IF(AND($S238=MesCiclo,1&gt;SemanaActual),"",MIN(1,SUMIFS($AD$5:$AD$1000,$U$5:$U$1000,ROW(),$V$5:$V$1000,"Sub"))))</f>
        <v/>
      </c>
      <c r="J238" s="60">
        <f>IF(N($W238)=0,"",IF(AND($S238=MesCiclo,2&gt;SemanaActual),"",MIN(1,SUMIFS($AE$5:$AE$1000,$U$5:$U$1000,ROW(),$V$5:$V$1000,"Sub"))))</f>
        <v/>
      </c>
      <c r="K238" s="60">
        <f>IF(N($W238)=0,"",IF(AND($S238=MesCiclo,3&gt;SemanaActual),"",MIN(1,SUMIFS($AF$5:$AF$1000,$U$5:$U$1000,ROW(),$V$5:$V$1000,"Sub"))))</f>
        <v/>
      </c>
      <c r="L238" s="60">
        <f>IF(N($W238)=0,"",IF(AND($S238=MesCiclo,4&gt;SemanaActual),"",MIN(1,SUMIFS($AG$5:$AG$1000,$U$5:$U$1000,ROW(),$V$5:$V$1000,"Sub"))))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","")&amp;IF($AR238="","Sin fecha de inicio"&amp;" · ","")&amp;IF($AS238="","Sin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","")&amp;IF(AND($V238="Sub",COUNT($I238:$L238)+SUMPRODUCT((LEN($I238:$L238)&gt;0)*NOT(ISNUMBER($I238:$L238)))&gt;0),"Subactividad: no use las semanas; ponga su % en Peso y su fecha de cumplimiento"&amp;"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IF($V238="","",IF($V238="Sub",IF(ISNUMBER($G238),N($X238),0),IF(ISNUMBER($G238),1,IFERROR(LOOKUP(2,1/($I238:$L238&lt;&gt;""),$I238:$L238),0))))</f>
        <v/>
      </c>
      <c r="Z238" s="62">
        <f>IF($V238="","",IF($V238="Sub",IF(AND(ISNUMBER($G238),$G238&lt;=IF($S238=MesCiclo,InicioCiclo,$S238+MOD(2-WEEKDAY($S238),7))+6),N($X238),0),IF(AND(ISNUMBER($G238),$G238&lt;=IF($S238=MesCiclo,InicioCiclo,$S238+MOD(2-WEEKDAY($S238),7))+6),1,IF(ISNUMBER($I238),$I238,0))))</f>
        <v/>
      </c>
      <c r="AA238" s="62">
        <f>IF($V238="","",IF($V238="Sub",IF(AND(ISNUMBER($G238),$G238&lt;=IF($S238=MesCiclo,InicioCiclo,$S238+MOD(2-WEEKDAY($S238),7))+13),N($X238),0),IF(AND(ISNUMBER($G238),$G238&lt;=IF($S238=MesCiclo,InicioCiclo,$S238+MOD(2-WEEKDAY($S238),7))+13),1,IF(ISNUMBER($J238),$J238,$Z238))))</f>
        <v/>
      </c>
      <c r="AB238" s="62">
        <f>IF($V238="","",IF($V238="Sub",IF(AND(ISNUMBER($G238),$G238&lt;=IF($S238=MesCiclo,InicioCiclo,$S238+MOD(2-WEEKDAY($S238),7))+20),N($X238),0),IF(AND(ISNUMBER($G238),$G238&lt;=IF($S238=MesCiclo,InicioCiclo,$S238+MOD(2-WEEKDAY($S238),7))+20),1,IF(ISNUMBER($K238),$K238,$AA238))))</f>
        <v/>
      </c>
      <c r="AC238" s="62">
        <f>IF($V238="","",IF($V238="Sub",IF(AND(ISNUMBER($G238),$G238&lt;=IF($S238=MesCiclo,InicioCiclo,$S238+MOD(2-WEEKDAY($S238),7))+27),N($X238),0),IF(AND(ISNUMBER($G238),$G238&lt;=IF($S238=MesCiclo,InicioCiclo,$S238+MOD(2-WEEKDAY($S238),7))+27),1,IF(ISNUMBER($L238),$L238,$AB238))))</f>
        <v/>
      </c>
      <c r="AD238" s="62">
        <f>IF($V238&lt;&gt;"Sub","",IF(AND(ISNUMBER($G238),$G238&lt;=IF($S238=MesCiclo,InicioCiclo,$S238+MOD(2-WEEKDAY($S238),7))+6),N($X238),0))</f>
        <v/>
      </c>
      <c r="AE238" s="62">
        <f>IF($V238&lt;&gt;"Sub","",IF(AND(ISNUMBER($G238),$G238&lt;=IF($S238=MesCiclo,InicioCiclo,$S238+MOD(2-WEEKDAY($S238),7))+13),N($X238),0))</f>
        <v/>
      </c>
      <c r="AF238" s="62">
        <f>IF($V238&lt;&gt;"Sub","",IF(AND(ISNUMBER($G238),$G238&lt;=IF($S238=MesCiclo,InicioCiclo,$S238+MOD(2-WEEKDAY($S238),7))+20),N($X238),0))</f>
        <v/>
      </c>
      <c r="AG238" s="62">
        <f>IF($V238&lt;&gt;"Sub","",IF(AND(ISNUMBER($G238),$G238&lt;=IF($S238=MesCiclo,InicioCiclo,$S238+MOD(2-WEEKDAY($S238),7))+27),N($X238),0))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IF(N($W239)=0,"",IF(AND($S239=MesCiclo,1&gt;SemanaActual),"",MIN(1,SUMIFS($AD$5:$AD$1000,$U$5:$U$1000,ROW(),$V$5:$V$1000,"Sub"))))</f>
        <v/>
      </c>
      <c r="J239" s="60">
        <f>IF(N($W239)=0,"",IF(AND($S239=MesCiclo,2&gt;SemanaActual),"",MIN(1,SUMIFS($AE$5:$AE$1000,$U$5:$U$1000,ROW(),$V$5:$V$1000,"Sub"))))</f>
        <v/>
      </c>
      <c r="K239" s="60">
        <f>IF(N($W239)=0,"",IF(AND($S239=MesCiclo,3&gt;SemanaActual),"",MIN(1,SUMIFS($AF$5:$AF$1000,$U$5:$U$1000,ROW(),$V$5:$V$1000,"Sub"))))</f>
        <v/>
      </c>
      <c r="L239" s="60">
        <f>IF(N($W239)=0,"",IF(AND($S239=MesCiclo,4&gt;SemanaActual),"",MIN(1,SUMIFS($AG$5:$AG$1000,$U$5:$U$1000,ROW(),$V$5:$V$1000,"Sub"))))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","")&amp;IF($AR239="","Sin fecha de inicio"&amp;" · ","")&amp;IF($AS239="","Sin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","")&amp;IF(AND($V239="Sub",COUNT($I239:$L239)+SUMPRODUCT((LEN($I239:$L239)&gt;0)*NOT(ISNUMBER($I239:$L239)))&gt;0),"Subactividad: no use las semanas; ponga su % en Peso y su fecha de cumplimiento"&amp;"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IF($V239="","",IF($V239="Sub",IF(ISNUMBER($G239),N($X239),0),IF(ISNUMBER($G239),1,IFERROR(LOOKUP(2,1/($I239:$L239&lt;&gt;""),$I239:$L239),0))))</f>
        <v/>
      </c>
      <c r="Z239" s="62">
        <f>IF($V239="","",IF($V239="Sub",IF(AND(ISNUMBER($G239),$G239&lt;=IF($S239=MesCiclo,InicioCiclo,$S239+MOD(2-WEEKDAY($S239),7))+6),N($X239),0),IF(AND(ISNUMBER($G239),$G239&lt;=IF($S239=MesCiclo,InicioCiclo,$S239+MOD(2-WEEKDAY($S239),7))+6),1,IF(ISNUMBER($I239),$I239,0))))</f>
        <v/>
      </c>
      <c r="AA239" s="62">
        <f>IF($V239="","",IF($V239="Sub",IF(AND(ISNUMBER($G239),$G239&lt;=IF($S239=MesCiclo,InicioCiclo,$S239+MOD(2-WEEKDAY($S239),7))+13),N($X239),0),IF(AND(ISNUMBER($G239),$G239&lt;=IF($S239=MesCiclo,InicioCiclo,$S239+MOD(2-WEEKDAY($S239),7))+13),1,IF(ISNUMBER($J239),$J239,$Z239))))</f>
        <v/>
      </c>
      <c r="AB239" s="62">
        <f>IF($V239="","",IF($V239="Sub",IF(AND(ISNUMBER($G239),$G239&lt;=IF($S239=MesCiclo,InicioCiclo,$S239+MOD(2-WEEKDAY($S239),7))+20),N($X239),0),IF(AND(ISNUMBER($G239),$G239&lt;=IF($S239=MesCiclo,InicioCiclo,$S239+MOD(2-WEEKDAY($S239),7))+20),1,IF(ISNUMBER($K239),$K239,$AA239))))</f>
        <v/>
      </c>
      <c r="AC239" s="62">
        <f>IF($V239="","",IF($V239="Sub",IF(AND(ISNUMBER($G239),$G239&lt;=IF($S239=MesCiclo,InicioCiclo,$S239+MOD(2-WEEKDAY($S239),7))+27),N($X239),0),IF(AND(ISNUMBER($G239),$G239&lt;=IF($S239=MesCiclo,InicioCiclo,$S239+MOD(2-WEEKDAY($S239),7))+27),1,IF(ISNUMBER($L239),$L239,$AB239))))</f>
        <v/>
      </c>
      <c r="AD239" s="62">
        <f>IF($V239&lt;&gt;"Sub","",IF(AND(ISNUMBER($G239),$G239&lt;=IF($S239=MesCiclo,InicioCiclo,$S239+MOD(2-WEEKDAY($S239),7))+6),N($X239),0))</f>
        <v/>
      </c>
      <c r="AE239" s="62">
        <f>IF($V239&lt;&gt;"Sub","",IF(AND(ISNUMBER($G239),$G239&lt;=IF($S239=MesCiclo,InicioCiclo,$S239+MOD(2-WEEKDAY($S239),7))+13),N($X239),0))</f>
        <v/>
      </c>
      <c r="AF239" s="62">
        <f>IF($V239&lt;&gt;"Sub","",IF(AND(ISNUMBER($G239),$G239&lt;=IF($S239=MesCiclo,InicioCiclo,$S239+MOD(2-WEEKDAY($S239),7))+20),N($X239),0))</f>
        <v/>
      </c>
      <c r="AG239" s="62">
        <f>IF($V239&lt;&gt;"Sub","",IF(AND(ISNUMBER($G239),$G239&lt;=IF($S239=MesCiclo,InicioCiclo,$S239+MOD(2-WEEKDAY($S239),7))+27),N($X239),0))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IF(N($W240)=0,"",IF(AND($S240=MesCiclo,1&gt;SemanaActual),"",MIN(1,SUMIFS($AD$5:$AD$1000,$U$5:$U$1000,ROW(),$V$5:$V$1000,"Sub"))))</f>
        <v/>
      </c>
      <c r="J240" s="60">
        <f>IF(N($W240)=0,"",IF(AND($S240=MesCiclo,2&gt;SemanaActual),"",MIN(1,SUMIFS($AE$5:$AE$1000,$U$5:$U$1000,ROW(),$V$5:$V$1000,"Sub"))))</f>
        <v/>
      </c>
      <c r="K240" s="60">
        <f>IF(N($W240)=0,"",IF(AND($S240=MesCiclo,3&gt;SemanaActual),"",MIN(1,SUMIFS($AF$5:$AF$1000,$U$5:$U$1000,ROW(),$V$5:$V$1000,"Sub"))))</f>
        <v/>
      </c>
      <c r="L240" s="60">
        <f>IF(N($W240)=0,"",IF(AND($S240=MesCiclo,4&gt;SemanaActual),"",MIN(1,SUMIFS($AG$5:$AG$1000,$U$5:$U$1000,ROW(),$V$5:$V$1000,"Sub"))))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","")&amp;IF($AR240="","Sin fecha de inicio"&amp;" · ","")&amp;IF($AS240="","Sin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","")&amp;IF(AND($V240="Sub",COUNT($I240:$L240)+SUMPRODUCT((LEN($I240:$L240)&gt;0)*NOT(ISNUMBER($I240:$L240)))&gt;0),"Subactividad: no use las semanas; ponga su % en Peso y su fecha de cumplimiento"&amp;"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IF($V240="","",IF($V240="Sub",IF(ISNUMBER($G240),N($X240),0),IF(ISNUMBER($G240),1,IFERROR(LOOKUP(2,1/($I240:$L240&lt;&gt;""),$I240:$L240),0))))</f>
        <v/>
      </c>
      <c r="Z240" s="62">
        <f>IF($V240="","",IF($V240="Sub",IF(AND(ISNUMBER($G240),$G240&lt;=IF($S240=MesCiclo,InicioCiclo,$S240+MOD(2-WEEKDAY($S240),7))+6),N($X240),0),IF(AND(ISNUMBER($G240),$G240&lt;=IF($S240=MesCiclo,InicioCiclo,$S240+MOD(2-WEEKDAY($S240),7))+6),1,IF(ISNUMBER($I240),$I240,0))))</f>
        <v/>
      </c>
      <c r="AA240" s="62">
        <f>IF($V240="","",IF($V240="Sub",IF(AND(ISNUMBER($G240),$G240&lt;=IF($S240=MesCiclo,InicioCiclo,$S240+MOD(2-WEEKDAY($S240),7))+13),N($X240),0),IF(AND(ISNUMBER($G240),$G240&lt;=IF($S240=MesCiclo,InicioCiclo,$S240+MOD(2-WEEKDAY($S240),7))+13),1,IF(ISNUMBER($J240),$J240,$Z240))))</f>
        <v/>
      </c>
      <c r="AB240" s="62">
        <f>IF($V240="","",IF($V240="Sub",IF(AND(ISNUMBER($G240),$G240&lt;=IF($S240=MesCiclo,InicioCiclo,$S240+MOD(2-WEEKDAY($S240),7))+20),N($X240),0),IF(AND(ISNUMBER($G240),$G240&lt;=IF($S240=MesCiclo,InicioCiclo,$S240+MOD(2-WEEKDAY($S240),7))+20),1,IF(ISNUMBER($K240),$K240,$AA240))))</f>
        <v/>
      </c>
      <c r="AC240" s="62">
        <f>IF($V240="","",IF($V240="Sub",IF(AND(ISNUMBER($G240),$G240&lt;=IF($S240=MesCiclo,InicioCiclo,$S240+MOD(2-WEEKDAY($S240),7))+27),N($X240),0),IF(AND(ISNUMBER($G240),$G240&lt;=IF($S240=MesCiclo,InicioCiclo,$S240+MOD(2-WEEKDAY($S240),7))+27),1,IF(ISNUMBER($L240),$L240,$AB240))))</f>
        <v/>
      </c>
      <c r="AD240" s="62">
        <f>IF($V240&lt;&gt;"Sub","",IF(AND(ISNUMBER($G240),$G240&lt;=IF($S240=MesCiclo,InicioCiclo,$S240+MOD(2-WEEKDAY($S240),7))+6),N($X240),0))</f>
        <v/>
      </c>
      <c r="AE240" s="62">
        <f>IF($V240&lt;&gt;"Sub","",IF(AND(ISNUMBER($G240),$G240&lt;=IF($S240=MesCiclo,InicioCiclo,$S240+MOD(2-WEEKDAY($S240),7))+13),N($X240),0))</f>
        <v/>
      </c>
      <c r="AF240" s="62">
        <f>IF($V240&lt;&gt;"Sub","",IF(AND(ISNUMBER($G240),$G240&lt;=IF($S240=MesCiclo,InicioCiclo,$S240+MOD(2-WEEKDAY($S240),7))+20),N($X240),0))</f>
        <v/>
      </c>
      <c r="AG240" s="62">
        <f>IF($V240&lt;&gt;"Sub","",IF(AND(ISNUMBER($G240),$G240&lt;=IF($S240=MesCiclo,InicioCiclo,$S240+MOD(2-WEEKDAY($S240),7))+27),N($X240),0))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IF(N($W241)=0,"",IF(AND($S241=MesCiclo,1&gt;SemanaActual),"",MIN(1,SUMIFS($AD$5:$AD$1000,$U$5:$U$1000,ROW(),$V$5:$V$1000,"Sub"))))</f>
        <v/>
      </c>
      <c r="J241" s="60">
        <f>IF(N($W241)=0,"",IF(AND($S241=MesCiclo,2&gt;SemanaActual),"",MIN(1,SUMIFS($AE$5:$AE$1000,$U$5:$U$1000,ROW(),$V$5:$V$1000,"Sub"))))</f>
        <v/>
      </c>
      <c r="K241" s="60">
        <f>IF(N($W241)=0,"",IF(AND($S241=MesCiclo,3&gt;SemanaActual),"",MIN(1,SUMIFS($AF$5:$AF$1000,$U$5:$U$1000,ROW(),$V$5:$V$1000,"Sub"))))</f>
        <v/>
      </c>
      <c r="L241" s="60">
        <f>IF(N($W241)=0,"",IF(AND($S241=MesCiclo,4&gt;SemanaActual),"",MIN(1,SUMIFS($AG$5:$AG$1000,$U$5:$U$1000,ROW(),$V$5:$V$1000,"Sub"))))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","")&amp;IF($AR241="","Sin fecha de inicio"&amp;" · ","")&amp;IF($AS241="","Sin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","")&amp;IF(AND($V241="Sub",COUNT($I241:$L241)+SUMPRODUCT((LEN($I241:$L241)&gt;0)*NOT(ISNUMBER($I241:$L241)))&gt;0),"Subactividad: no use las semanas; ponga su % en Peso y su fecha de cumplimiento"&amp;"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IF($V241="","",IF($V241="Sub",IF(ISNUMBER($G241),N($X241),0),IF(ISNUMBER($G241),1,IFERROR(LOOKUP(2,1/($I241:$L241&lt;&gt;""),$I241:$L241),0))))</f>
        <v/>
      </c>
      <c r="Z241" s="62">
        <f>IF($V241="","",IF($V241="Sub",IF(AND(ISNUMBER($G241),$G241&lt;=IF($S241=MesCiclo,InicioCiclo,$S241+MOD(2-WEEKDAY($S241),7))+6),N($X241),0),IF(AND(ISNUMBER($G241),$G241&lt;=IF($S241=MesCiclo,InicioCiclo,$S241+MOD(2-WEEKDAY($S241),7))+6),1,IF(ISNUMBER($I241),$I241,0))))</f>
        <v/>
      </c>
      <c r="AA241" s="62">
        <f>IF($V241="","",IF($V241="Sub",IF(AND(ISNUMBER($G241),$G241&lt;=IF($S241=MesCiclo,InicioCiclo,$S241+MOD(2-WEEKDAY($S241),7))+13),N($X241),0),IF(AND(ISNUMBER($G241),$G241&lt;=IF($S241=MesCiclo,InicioCiclo,$S241+MOD(2-WEEKDAY($S241),7))+13),1,IF(ISNUMBER($J241),$J241,$Z241))))</f>
        <v/>
      </c>
      <c r="AB241" s="62">
        <f>IF($V241="","",IF($V241="Sub",IF(AND(ISNUMBER($G241),$G241&lt;=IF($S241=MesCiclo,InicioCiclo,$S241+MOD(2-WEEKDAY($S241),7))+20),N($X241),0),IF(AND(ISNUMBER($G241),$G241&lt;=IF($S241=MesCiclo,InicioCiclo,$S241+MOD(2-WEEKDAY($S241),7))+20),1,IF(ISNUMBER($K241),$K241,$AA241))))</f>
        <v/>
      </c>
      <c r="AC241" s="62">
        <f>IF($V241="","",IF($V241="Sub",IF(AND(ISNUMBER($G241),$G241&lt;=IF($S241=MesCiclo,InicioCiclo,$S241+MOD(2-WEEKDAY($S241),7))+27),N($X241),0),IF(AND(ISNUMBER($G241),$G241&lt;=IF($S241=MesCiclo,InicioCiclo,$S241+MOD(2-WEEKDAY($S241),7))+27),1,IF(ISNUMBER($L241),$L241,$AB241))))</f>
        <v/>
      </c>
      <c r="AD241" s="62">
        <f>IF($V241&lt;&gt;"Sub","",IF(AND(ISNUMBER($G241),$G241&lt;=IF($S241=MesCiclo,InicioCiclo,$S241+MOD(2-WEEKDAY($S241),7))+6),N($X241),0))</f>
        <v/>
      </c>
      <c r="AE241" s="62">
        <f>IF($V241&lt;&gt;"Sub","",IF(AND(ISNUMBER($G241),$G241&lt;=IF($S241=MesCiclo,InicioCiclo,$S241+MOD(2-WEEKDAY($S241),7))+13),N($X241),0))</f>
        <v/>
      </c>
      <c r="AF241" s="62">
        <f>IF($V241&lt;&gt;"Sub","",IF(AND(ISNUMBER($G241),$G241&lt;=IF($S241=MesCiclo,InicioCiclo,$S241+MOD(2-WEEKDAY($S241),7))+20),N($X241),0))</f>
        <v/>
      </c>
      <c r="AG241" s="62">
        <f>IF($V241&lt;&gt;"Sub","",IF(AND(ISNUMBER($G241),$G241&lt;=IF($S241=MesCiclo,InicioCiclo,$S241+MOD(2-WEEKDAY($S241),7))+27),N($X241),0))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IF(N($W242)=0,"",IF(AND($S242=MesCiclo,1&gt;SemanaActual),"",MIN(1,SUMIFS($AD$5:$AD$1000,$U$5:$U$1000,ROW(),$V$5:$V$1000,"Sub"))))</f>
        <v/>
      </c>
      <c r="J242" s="60">
        <f>IF(N($W242)=0,"",IF(AND($S242=MesCiclo,2&gt;SemanaActual),"",MIN(1,SUMIFS($AE$5:$AE$1000,$U$5:$U$1000,ROW(),$V$5:$V$1000,"Sub"))))</f>
        <v/>
      </c>
      <c r="K242" s="60">
        <f>IF(N($W242)=0,"",IF(AND($S242=MesCiclo,3&gt;SemanaActual),"",MIN(1,SUMIFS($AF$5:$AF$1000,$U$5:$U$1000,ROW(),$V$5:$V$1000,"Sub"))))</f>
        <v/>
      </c>
      <c r="L242" s="60">
        <f>IF(N($W242)=0,"",IF(AND($S242=MesCiclo,4&gt;SemanaActual),"",MIN(1,SUMIFS($AG$5:$AG$1000,$U$5:$U$1000,ROW(),$V$5:$V$1000,"Sub"))))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","")&amp;IF($AR242="","Sin fecha de inicio"&amp;" · ","")&amp;IF($AS242="","Sin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","")&amp;IF(AND($V242="Sub",COUNT($I242:$L242)+SUMPRODUCT((LEN($I242:$L242)&gt;0)*NOT(ISNUMBER($I242:$L242)))&gt;0),"Subactividad: no use las semanas; ponga su % en Peso y su fecha de cumplimiento"&amp;"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IF($V242="","",IF($V242="Sub",IF(ISNUMBER($G242),N($X242),0),IF(ISNUMBER($G242),1,IFERROR(LOOKUP(2,1/($I242:$L242&lt;&gt;""),$I242:$L242),0))))</f>
        <v/>
      </c>
      <c r="Z242" s="62">
        <f>IF($V242="","",IF($V242="Sub",IF(AND(ISNUMBER($G242),$G242&lt;=IF($S242=MesCiclo,InicioCiclo,$S242+MOD(2-WEEKDAY($S242),7))+6),N($X242),0),IF(AND(ISNUMBER($G242),$G242&lt;=IF($S242=MesCiclo,InicioCiclo,$S242+MOD(2-WEEKDAY($S242),7))+6),1,IF(ISNUMBER($I242),$I242,0))))</f>
        <v/>
      </c>
      <c r="AA242" s="62">
        <f>IF($V242="","",IF($V242="Sub",IF(AND(ISNUMBER($G242),$G242&lt;=IF($S242=MesCiclo,InicioCiclo,$S242+MOD(2-WEEKDAY($S242),7))+13),N($X242),0),IF(AND(ISNUMBER($G242),$G242&lt;=IF($S242=MesCiclo,InicioCiclo,$S242+MOD(2-WEEKDAY($S242),7))+13),1,IF(ISNUMBER($J242),$J242,$Z242))))</f>
        <v/>
      </c>
      <c r="AB242" s="62">
        <f>IF($V242="","",IF($V242="Sub",IF(AND(ISNUMBER($G242),$G242&lt;=IF($S242=MesCiclo,InicioCiclo,$S242+MOD(2-WEEKDAY($S242),7))+20),N($X242),0),IF(AND(ISNUMBER($G242),$G242&lt;=IF($S242=MesCiclo,InicioCiclo,$S242+MOD(2-WEEKDAY($S242),7))+20),1,IF(ISNUMBER($K242),$K242,$AA242))))</f>
        <v/>
      </c>
      <c r="AC242" s="62">
        <f>IF($V242="","",IF($V242="Sub",IF(AND(ISNUMBER($G242),$G242&lt;=IF($S242=MesCiclo,InicioCiclo,$S242+MOD(2-WEEKDAY($S242),7))+27),N($X242),0),IF(AND(ISNUMBER($G242),$G242&lt;=IF($S242=MesCiclo,InicioCiclo,$S242+MOD(2-WEEKDAY($S242),7))+27),1,IF(ISNUMBER($L242),$L242,$AB242))))</f>
        <v/>
      </c>
      <c r="AD242" s="62">
        <f>IF($V242&lt;&gt;"Sub","",IF(AND(ISNUMBER($G242),$G242&lt;=IF($S242=MesCiclo,InicioCiclo,$S242+MOD(2-WEEKDAY($S242),7))+6),N($X242),0))</f>
        <v/>
      </c>
      <c r="AE242" s="62">
        <f>IF($V242&lt;&gt;"Sub","",IF(AND(ISNUMBER($G242),$G242&lt;=IF($S242=MesCiclo,InicioCiclo,$S242+MOD(2-WEEKDAY($S242),7))+13),N($X242),0))</f>
        <v/>
      </c>
      <c r="AF242" s="62">
        <f>IF($V242&lt;&gt;"Sub","",IF(AND(ISNUMBER($G242),$G242&lt;=IF($S242=MesCiclo,InicioCiclo,$S242+MOD(2-WEEKDAY($S242),7))+20),N($X242),0))</f>
        <v/>
      </c>
      <c r="AG242" s="62">
        <f>IF($V242&lt;&gt;"Sub","",IF(AND(ISNUMBER($G242),$G242&lt;=IF($S242=MesCiclo,InicioCiclo,$S242+MOD(2-WEEKDAY($S242),7))+27),N($X242),0))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IF(N($W243)=0,"",IF(AND($S243=MesCiclo,1&gt;SemanaActual),"",MIN(1,SUMIFS($AD$5:$AD$1000,$U$5:$U$1000,ROW(),$V$5:$V$1000,"Sub"))))</f>
        <v/>
      </c>
      <c r="J243" s="60">
        <f>IF(N($W243)=0,"",IF(AND($S243=MesCiclo,2&gt;SemanaActual),"",MIN(1,SUMIFS($AE$5:$AE$1000,$U$5:$U$1000,ROW(),$V$5:$V$1000,"Sub"))))</f>
        <v/>
      </c>
      <c r="K243" s="60">
        <f>IF(N($W243)=0,"",IF(AND($S243=MesCiclo,3&gt;SemanaActual),"",MIN(1,SUMIFS($AF$5:$AF$1000,$U$5:$U$1000,ROW(),$V$5:$V$1000,"Sub"))))</f>
        <v/>
      </c>
      <c r="L243" s="60">
        <f>IF(N($W243)=0,"",IF(AND($S243=MesCiclo,4&gt;SemanaActual),"",MIN(1,SUMIFS($AG$5:$AG$1000,$U$5:$U$1000,ROW(),$V$5:$V$1000,"Sub"))))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","")&amp;IF($AR243="","Sin fecha de inicio"&amp;" · ","")&amp;IF($AS243="","Sin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","")&amp;IF(AND($V243="Sub",COUNT($I243:$L243)+SUMPRODUCT((LEN($I243:$L243)&gt;0)*NOT(ISNUMBER($I243:$L243)))&gt;0),"Subactividad: no use las semanas; ponga su % en Peso y su fecha de cumplimiento"&amp;"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IF($V243="","",IF($V243="Sub",IF(ISNUMBER($G243),N($X243),0),IF(ISNUMBER($G243),1,IFERROR(LOOKUP(2,1/($I243:$L243&lt;&gt;""),$I243:$L243),0))))</f>
        <v/>
      </c>
      <c r="Z243" s="62">
        <f>IF($V243="","",IF($V243="Sub",IF(AND(ISNUMBER($G243),$G243&lt;=IF($S243=MesCiclo,InicioCiclo,$S243+MOD(2-WEEKDAY($S243),7))+6),N($X243),0),IF(AND(ISNUMBER($G243),$G243&lt;=IF($S243=MesCiclo,InicioCiclo,$S243+MOD(2-WEEKDAY($S243),7))+6),1,IF(ISNUMBER($I243),$I243,0))))</f>
        <v/>
      </c>
      <c r="AA243" s="62">
        <f>IF($V243="","",IF($V243="Sub",IF(AND(ISNUMBER($G243),$G243&lt;=IF($S243=MesCiclo,InicioCiclo,$S243+MOD(2-WEEKDAY($S243),7))+13),N($X243),0),IF(AND(ISNUMBER($G243),$G243&lt;=IF($S243=MesCiclo,InicioCiclo,$S243+MOD(2-WEEKDAY($S243),7))+13),1,IF(ISNUMBER($J243),$J243,$Z243))))</f>
        <v/>
      </c>
      <c r="AB243" s="62">
        <f>IF($V243="","",IF($V243="Sub",IF(AND(ISNUMBER($G243),$G243&lt;=IF($S243=MesCiclo,InicioCiclo,$S243+MOD(2-WEEKDAY($S243),7))+20),N($X243),0),IF(AND(ISNUMBER($G243),$G243&lt;=IF($S243=MesCiclo,InicioCiclo,$S243+MOD(2-WEEKDAY($S243),7))+20),1,IF(ISNUMBER($K243),$K243,$AA243))))</f>
        <v/>
      </c>
      <c r="AC243" s="62">
        <f>IF($V243="","",IF($V243="Sub",IF(AND(ISNUMBER($G243),$G243&lt;=IF($S243=MesCiclo,InicioCiclo,$S243+MOD(2-WEEKDAY($S243),7))+27),N($X243),0),IF(AND(ISNUMBER($G243),$G243&lt;=IF($S243=MesCiclo,InicioCiclo,$S243+MOD(2-WEEKDAY($S243),7))+27),1,IF(ISNUMBER($L243),$L243,$AB243))))</f>
        <v/>
      </c>
      <c r="AD243" s="62">
        <f>IF($V243&lt;&gt;"Sub","",IF(AND(ISNUMBER($G243),$G243&lt;=IF($S243=MesCiclo,InicioCiclo,$S243+MOD(2-WEEKDAY($S243),7))+6),N($X243),0))</f>
        <v/>
      </c>
      <c r="AE243" s="62">
        <f>IF($V243&lt;&gt;"Sub","",IF(AND(ISNUMBER($G243),$G243&lt;=IF($S243=MesCiclo,InicioCiclo,$S243+MOD(2-WEEKDAY($S243),7))+13),N($X243),0))</f>
        <v/>
      </c>
      <c r="AF243" s="62">
        <f>IF($V243&lt;&gt;"Sub","",IF(AND(ISNUMBER($G243),$G243&lt;=IF($S243=MesCiclo,InicioCiclo,$S243+MOD(2-WEEKDAY($S243),7))+20),N($X243),0))</f>
        <v/>
      </c>
      <c r="AG243" s="62">
        <f>IF($V243&lt;&gt;"Sub","",IF(AND(ISNUMBER($G243),$G243&lt;=IF($S243=MesCiclo,InicioCiclo,$S243+MOD(2-WEEKDAY($S243),7))+27),N($X243),0))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IF(N($W244)=0,"",IF(AND($S244=MesCiclo,1&gt;SemanaActual),"",MIN(1,SUMIFS($AD$5:$AD$1000,$U$5:$U$1000,ROW(),$V$5:$V$1000,"Sub"))))</f>
        <v/>
      </c>
      <c r="J244" s="60">
        <f>IF(N($W244)=0,"",IF(AND($S244=MesCiclo,2&gt;SemanaActual),"",MIN(1,SUMIFS($AE$5:$AE$1000,$U$5:$U$1000,ROW(),$V$5:$V$1000,"Sub"))))</f>
        <v/>
      </c>
      <c r="K244" s="60">
        <f>IF(N($W244)=0,"",IF(AND($S244=MesCiclo,3&gt;SemanaActual),"",MIN(1,SUMIFS($AF$5:$AF$1000,$U$5:$U$1000,ROW(),$V$5:$V$1000,"Sub"))))</f>
        <v/>
      </c>
      <c r="L244" s="60">
        <f>IF(N($W244)=0,"",IF(AND($S244=MesCiclo,4&gt;SemanaActual),"",MIN(1,SUMIFS($AG$5:$AG$1000,$U$5:$U$1000,ROW(),$V$5:$V$1000,"Sub"))))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","")&amp;IF($AR244="","Sin fecha de inicio"&amp;" · ","")&amp;IF($AS244="","Sin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","")&amp;IF(AND($V244="Sub",COUNT($I244:$L244)+SUMPRODUCT((LEN($I244:$L244)&gt;0)*NOT(ISNUMBER($I244:$L244)))&gt;0),"Subactividad: no use las semanas; ponga su % en Peso y su fecha de cumplimiento"&amp;"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IF($V244="","",IF($V244="Sub",IF(ISNUMBER($G244),N($X244),0),IF(ISNUMBER($G244),1,IFERROR(LOOKUP(2,1/($I244:$L244&lt;&gt;""),$I244:$L244),0))))</f>
        <v/>
      </c>
      <c r="Z244" s="62">
        <f>IF($V244="","",IF($V244="Sub",IF(AND(ISNUMBER($G244),$G244&lt;=IF($S244=MesCiclo,InicioCiclo,$S244+MOD(2-WEEKDAY($S244),7))+6),N($X244),0),IF(AND(ISNUMBER($G244),$G244&lt;=IF($S244=MesCiclo,InicioCiclo,$S244+MOD(2-WEEKDAY($S244),7))+6),1,IF(ISNUMBER($I244),$I244,0))))</f>
        <v/>
      </c>
      <c r="AA244" s="62">
        <f>IF($V244="","",IF($V244="Sub",IF(AND(ISNUMBER($G244),$G244&lt;=IF($S244=MesCiclo,InicioCiclo,$S244+MOD(2-WEEKDAY($S244),7))+13),N($X244),0),IF(AND(ISNUMBER($G244),$G244&lt;=IF($S244=MesCiclo,InicioCiclo,$S244+MOD(2-WEEKDAY($S244),7))+13),1,IF(ISNUMBER($J244),$J244,$Z244))))</f>
        <v/>
      </c>
      <c r="AB244" s="62">
        <f>IF($V244="","",IF($V244="Sub",IF(AND(ISNUMBER($G244),$G244&lt;=IF($S244=MesCiclo,InicioCiclo,$S244+MOD(2-WEEKDAY($S244),7))+20),N($X244),0),IF(AND(ISNUMBER($G244),$G244&lt;=IF($S244=MesCiclo,InicioCiclo,$S244+MOD(2-WEEKDAY($S244),7))+20),1,IF(ISNUMBER($K244),$K244,$AA244))))</f>
        <v/>
      </c>
      <c r="AC244" s="62">
        <f>IF($V244="","",IF($V244="Sub",IF(AND(ISNUMBER($G244),$G244&lt;=IF($S244=MesCiclo,InicioCiclo,$S244+MOD(2-WEEKDAY($S244),7))+27),N($X244),0),IF(AND(ISNUMBER($G244),$G244&lt;=IF($S244=MesCiclo,InicioCiclo,$S244+MOD(2-WEEKDAY($S244),7))+27),1,IF(ISNUMBER($L244),$L244,$AB244))))</f>
        <v/>
      </c>
      <c r="AD244" s="62">
        <f>IF($V244&lt;&gt;"Sub","",IF(AND(ISNUMBER($G244),$G244&lt;=IF($S244=MesCiclo,InicioCiclo,$S244+MOD(2-WEEKDAY($S244),7))+6),N($X244),0))</f>
        <v/>
      </c>
      <c r="AE244" s="62">
        <f>IF($V244&lt;&gt;"Sub","",IF(AND(ISNUMBER($G244),$G244&lt;=IF($S244=MesCiclo,InicioCiclo,$S244+MOD(2-WEEKDAY($S244),7))+13),N($X244),0))</f>
        <v/>
      </c>
      <c r="AF244" s="62">
        <f>IF($V244&lt;&gt;"Sub","",IF(AND(ISNUMBER($G244),$G244&lt;=IF($S244=MesCiclo,InicioCiclo,$S244+MOD(2-WEEKDAY($S244),7))+20),N($X244),0))</f>
        <v/>
      </c>
      <c r="AG244" s="62">
        <f>IF($V244&lt;&gt;"Sub","",IF(AND(ISNUMBER($G244),$G244&lt;=IF($S244=MesCiclo,InicioCiclo,$S244+MOD(2-WEEKDAY($S244),7))+27),N($X244),0))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IF(N($W245)=0,"",IF(AND($S245=MesCiclo,1&gt;SemanaActual),"",MIN(1,SUMIFS($AD$5:$AD$1000,$U$5:$U$1000,ROW(),$V$5:$V$1000,"Sub"))))</f>
        <v/>
      </c>
      <c r="J245" s="60">
        <f>IF(N($W245)=0,"",IF(AND($S245=MesCiclo,2&gt;SemanaActual),"",MIN(1,SUMIFS($AE$5:$AE$1000,$U$5:$U$1000,ROW(),$V$5:$V$1000,"Sub"))))</f>
        <v/>
      </c>
      <c r="K245" s="60">
        <f>IF(N($W245)=0,"",IF(AND($S245=MesCiclo,3&gt;SemanaActual),"",MIN(1,SUMIFS($AF$5:$AF$1000,$U$5:$U$1000,ROW(),$V$5:$V$1000,"Sub"))))</f>
        <v/>
      </c>
      <c r="L245" s="60">
        <f>IF(N($W245)=0,"",IF(AND($S245=MesCiclo,4&gt;SemanaActual),"",MIN(1,SUMIFS($AG$5:$AG$1000,$U$5:$U$1000,ROW(),$V$5:$V$1000,"Sub"))))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","")&amp;IF($AR245="","Sin fecha de inicio"&amp;" · ","")&amp;IF($AS245="","Sin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","")&amp;IF(AND($V245="Sub",COUNT($I245:$L245)+SUMPRODUCT((LEN($I245:$L245)&gt;0)*NOT(ISNUMBER($I245:$L245)))&gt;0),"Subactividad: no use las semanas; ponga su % en Peso y su fecha de cumplimiento"&amp;"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IF($V245="","",IF($V245="Sub",IF(ISNUMBER($G245),N($X245),0),IF(ISNUMBER($G245),1,IFERROR(LOOKUP(2,1/($I245:$L245&lt;&gt;""),$I245:$L245),0))))</f>
        <v/>
      </c>
      <c r="Z245" s="62">
        <f>IF($V245="","",IF($V245="Sub",IF(AND(ISNUMBER($G245),$G245&lt;=IF($S245=MesCiclo,InicioCiclo,$S245+MOD(2-WEEKDAY($S245),7))+6),N($X245),0),IF(AND(ISNUMBER($G245),$G245&lt;=IF($S245=MesCiclo,InicioCiclo,$S245+MOD(2-WEEKDAY($S245),7))+6),1,IF(ISNUMBER($I245),$I245,0))))</f>
        <v/>
      </c>
      <c r="AA245" s="62">
        <f>IF($V245="","",IF($V245="Sub",IF(AND(ISNUMBER($G245),$G245&lt;=IF($S245=MesCiclo,InicioCiclo,$S245+MOD(2-WEEKDAY($S245),7))+13),N($X245),0),IF(AND(ISNUMBER($G245),$G245&lt;=IF($S245=MesCiclo,InicioCiclo,$S245+MOD(2-WEEKDAY($S245),7))+13),1,IF(ISNUMBER($J245),$J245,$Z245))))</f>
        <v/>
      </c>
      <c r="AB245" s="62">
        <f>IF($V245="","",IF($V245="Sub",IF(AND(ISNUMBER($G245),$G245&lt;=IF($S245=MesCiclo,InicioCiclo,$S245+MOD(2-WEEKDAY($S245),7))+20),N($X245),0),IF(AND(ISNUMBER($G245),$G245&lt;=IF($S245=MesCiclo,InicioCiclo,$S245+MOD(2-WEEKDAY($S245),7))+20),1,IF(ISNUMBER($K245),$K245,$AA245))))</f>
        <v/>
      </c>
      <c r="AC245" s="62">
        <f>IF($V245="","",IF($V245="Sub",IF(AND(ISNUMBER($G245),$G245&lt;=IF($S245=MesCiclo,InicioCiclo,$S245+MOD(2-WEEKDAY($S245),7))+27),N($X245),0),IF(AND(ISNUMBER($G245),$G245&lt;=IF($S245=MesCiclo,InicioCiclo,$S245+MOD(2-WEEKDAY($S245),7))+27),1,IF(ISNUMBER($L245),$L245,$AB245))))</f>
        <v/>
      </c>
      <c r="AD245" s="62">
        <f>IF($V245&lt;&gt;"Sub","",IF(AND(ISNUMBER($G245),$G245&lt;=IF($S245=MesCiclo,InicioCiclo,$S245+MOD(2-WEEKDAY($S245),7))+6),N($X245),0))</f>
        <v/>
      </c>
      <c r="AE245" s="62">
        <f>IF($V245&lt;&gt;"Sub","",IF(AND(ISNUMBER($G245),$G245&lt;=IF($S245=MesCiclo,InicioCiclo,$S245+MOD(2-WEEKDAY($S245),7))+13),N($X245),0))</f>
        <v/>
      </c>
      <c r="AF245" s="62">
        <f>IF($V245&lt;&gt;"Sub","",IF(AND(ISNUMBER($G245),$G245&lt;=IF($S245=MesCiclo,InicioCiclo,$S245+MOD(2-WEEKDAY($S245),7))+20),N($X245),0))</f>
        <v/>
      </c>
      <c r="AG245" s="62">
        <f>IF($V245&lt;&gt;"Sub","",IF(AND(ISNUMBER($G245),$G245&lt;=IF($S245=MesCiclo,InicioCiclo,$S245+MOD(2-WEEKDAY($S245),7))+27),N($X245),0))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IF(N($W246)=0,"",IF(AND($S246=MesCiclo,1&gt;SemanaActual),"",MIN(1,SUMIFS($AD$5:$AD$1000,$U$5:$U$1000,ROW(),$V$5:$V$1000,"Sub"))))</f>
        <v/>
      </c>
      <c r="J246" s="60">
        <f>IF(N($W246)=0,"",IF(AND($S246=MesCiclo,2&gt;SemanaActual),"",MIN(1,SUMIFS($AE$5:$AE$1000,$U$5:$U$1000,ROW(),$V$5:$V$1000,"Sub"))))</f>
        <v/>
      </c>
      <c r="K246" s="60">
        <f>IF(N($W246)=0,"",IF(AND($S246=MesCiclo,3&gt;SemanaActual),"",MIN(1,SUMIFS($AF$5:$AF$1000,$U$5:$U$1000,ROW(),$V$5:$V$1000,"Sub"))))</f>
        <v/>
      </c>
      <c r="L246" s="60">
        <f>IF(N($W246)=0,"",IF(AND($S246=MesCiclo,4&gt;SemanaActual),"",MIN(1,SUMIFS($AG$5:$AG$1000,$U$5:$U$1000,ROW(),$V$5:$V$1000,"Sub"))))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","")&amp;IF($AR246="","Sin fecha de inicio"&amp;" · ","")&amp;IF($AS246="","Sin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","")&amp;IF(AND($V246="Sub",COUNT($I246:$L246)+SUMPRODUCT((LEN($I246:$L246)&gt;0)*NOT(ISNUMBER($I246:$L246)))&gt;0),"Subactividad: no use las semanas; ponga su % en Peso y su fecha de cumplimiento"&amp;"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IF($V246="","",IF($V246="Sub",IF(ISNUMBER($G246),N($X246),0),IF(ISNUMBER($G246),1,IFERROR(LOOKUP(2,1/($I246:$L246&lt;&gt;""),$I246:$L246),0))))</f>
        <v/>
      </c>
      <c r="Z246" s="62">
        <f>IF($V246="","",IF($V246="Sub",IF(AND(ISNUMBER($G246),$G246&lt;=IF($S246=MesCiclo,InicioCiclo,$S246+MOD(2-WEEKDAY($S246),7))+6),N($X246),0),IF(AND(ISNUMBER($G246),$G246&lt;=IF($S246=MesCiclo,InicioCiclo,$S246+MOD(2-WEEKDAY($S246),7))+6),1,IF(ISNUMBER($I246),$I246,0))))</f>
        <v/>
      </c>
      <c r="AA246" s="62">
        <f>IF($V246="","",IF($V246="Sub",IF(AND(ISNUMBER($G246),$G246&lt;=IF($S246=MesCiclo,InicioCiclo,$S246+MOD(2-WEEKDAY($S246),7))+13),N($X246),0),IF(AND(ISNUMBER($G246),$G246&lt;=IF($S246=MesCiclo,InicioCiclo,$S246+MOD(2-WEEKDAY($S246),7))+13),1,IF(ISNUMBER($J246),$J246,$Z246))))</f>
        <v/>
      </c>
      <c r="AB246" s="62">
        <f>IF($V246="","",IF($V246="Sub",IF(AND(ISNUMBER($G246),$G246&lt;=IF($S246=MesCiclo,InicioCiclo,$S246+MOD(2-WEEKDAY($S246),7))+20),N($X246),0),IF(AND(ISNUMBER($G246),$G246&lt;=IF($S246=MesCiclo,InicioCiclo,$S246+MOD(2-WEEKDAY($S246),7))+20),1,IF(ISNUMBER($K246),$K246,$AA246))))</f>
        <v/>
      </c>
      <c r="AC246" s="62">
        <f>IF($V246="","",IF($V246="Sub",IF(AND(ISNUMBER($G246),$G246&lt;=IF($S246=MesCiclo,InicioCiclo,$S246+MOD(2-WEEKDAY($S246),7))+27),N($X246),0),IF(AND(ISNUMBER($G246),$G246&lt;=IF($S246=MesCiclo,InicioCiclo,$S246+MOD(2-WEEKDAY($S246),7))+27),1,IF(ISNUMBER($L246),$L246,$AB246))))</f>
        <v/>
      </c>
      <c r="AD246" s="62">
        <f>IF($V246&lt;&gt;"Sub","",IF(AND(ISNUMBER($G246),$G246&lt;=IF($S246=MesCiclo,InicioCiclo,$S246+MOD(2-WEEKDAY($S246),7))+6),N($X246),0))</f>
        <v/>
      </c>
      <c r="AE246" s="62">
        <f>IF($V246&lt;&gt;"Sub","",IF(AND(ISNUMBER($G246),$G246&lt;=IF($S246=MesCiclo,InicioCiclo,$S246+MOD(2-WEEKDAY($S246),7))+13),N($X246),0))</f>
        <v/>
      </c>
      <c r="AF246" s="62">
        <f>IF($V246&lt;&gt;"Sub","",IF(AND(ISNUMBER($G246),$G246&lt;=IF($S246=MesCiclo,InicioCiclo,$S246+MOD(2-WEEKDAY($S246),7))+20),N($X246),0))</f>
        <v/>
      </c>
      <c r="AG246" s="62">
        <f>IF($V246&lt;&gt;"Sub","",IF(AND(ISNUMBER($G246),$G246&lt;=IF($S246=MesCiclo,InicioCiclo,$S246+MOD(2-WEEKDAY($S246),7))+27),N($X246),0))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IF(N($W247)=0,"",IF(AND($S247=MesCiclo,1&gt;SemanaActual),"",MIN(1,SUMIFS($AD$5:$AD$1000,$U$5:$U$1000,ROW(),$V$5:$V$1000,"Sub"))))</f>
        <v/>
      </c>
      <c r="J247" s="60">
        <f>IF(N($W247)=0,"",IF(AND($S247=MesCiclo,2&gt;SemanaActual),"",MIN(1,SUMIFS($AE$5:$AE$1000,$U$5:$U$1000,ROW(),$V$5:$V$1000,"Sub"))))</f>
        <v/>
      </c>
      <c r="K247" s="60">
        <f>IF(N($W247)=0,"",IF(AND($S247=MesCiclo,3&gt;SemanaActual),"",MIN(1,SUMIFS($AF$5:$AF$1000,$U$5:$U$1000,ROW(),$V$5:$V$1000,"Sub"))))</f>
        <v/>
      </c>
      <c r="L247" s="60">
        <f>IF(N($W247)=0,"",IF(AND($S247=MesCiclo,4&gt;SemanaActual),"",MIN(1,SUMIFS($AG$5:$AG$1000,$U$5:$U$1000,ROW(),$V$5:$V$1000,"Sub"))))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","")&amp;IF($AR247="","Sin fecha de inicio"&amp;" · ","")&amp;IF($AS247="","Sin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","")&amp;IF(AND($V247="Sub",COUNT($I247:$L247)+SUMPRODUCT((LEN($I247:$L247)&gt;0)*NOT(ISNUMBER($I247:$L247)))&gt;0),"Subactividad: no use las semanas; ponga su % en Peso y su fecha de cumplimiento"&amp;"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IF($V247="","",IF($V247="Sub",IF(ISNUMBER($G247),N($X247),0),IF(ISNUMBER($G247),1,IFERROR(LOOKUP(2,1/($I247:$L247&lt;&gt;""),$I247:$L247),0))))</f>
        <v/>
      </c>
      <c r="Z247" s="62">
        <f>IF($V247="","",IF($V247="Sub",IF(AND(ISNUMBER($G247),$G247&lt;=IF($S247=MesCiclo,InicioCiclo,$S247+MOD(2-WEEKDAY($S247),7))+6),N($X247),0),IF(AND(ISNUMBER($G247),$G247&lt;=IF($S247=MesCiclo,InicioCiclo,$S247+MOD(2-WEEKDAY($S247),7))+6),1,IF(ISNUMBER($I247),$I247,0))))</f>
        <v/>
      </c>
      <c r="AA247" s="62">
        <f>IF($V247="","",IF($V247="Sub",IF(AND(ISNUMBER($G247),$G247&lt;=IF($S247=MesCiclo,InicioCiclo,$S247+MOD(2-WEEKDAY($S247),7))+13),N($X247),0),IF(AND(ISNUMBER($G247),$G247&lt;=IF($S247=MesCiclo,InicioCiclo,$S247+MOD(2-WEEKDAY($S247),7))+13),1,IF(ISNUMBER($J247),$J247,$Z247))))</f>
        <v/>
      </c>
      <c r="AB247" s="62">
        <f>IF($V247="","",IF($V247="Sub",IF(AND(ISNUMBER($G247),$G247&lt;=IF($S247=MesCiclo,InicioCiclo,$S247+MOD(2-WEEKDAY($S247),7))+20),N($X247),0),IF(AND(ISNUMBER($G247),$G247&lt;=IF($S247=MesCiclo,InicioCiclo,$S247+MOD(2-WEEKDAY($S247),7))+20),1,IF(ISNUMBER($K247),$K247,$AA247))))</f>
        <v/>
      </c>
      <c r="AC247" s="62">
        <f>IF($V247="","",IF($V247="Sub",IF(AND(ISNUMBER($G247),$G247&lt;=IF($S247=MesCiclo,InicioCiclo,$S247+MOD(2-WEEKDAY($S247),7))+27),N($X247),0),IF(AND(ISNUMBER($G247),$G247&lt;=IF($S247=MesCiclo,InicioCiclo,$S247+MOD(2-WEEKDAY($S247),7))+27),1,IF(ISNUMBER($L247),$L247,$AB247))))</f>
        <v/>
      </c>
      <c r="AD247" s="62">
        <f>IF($V247&lt;&gt;"Sub","",IF(AND(ISNUMBER($G247),$G247&lt;=IF($S247=MesCiclo,InicioCiclo,$S247+MOD(2-WEEKDAY($S247),7))+6),N($X247),0))</f>
        <v/>
      </c>
      <c r="AE247" s="62">
        <f>IF($V247&lt;&gt;"Sub","",IF(AND(ISNUMBER($G247),$G247&lt;=IF($S247=MesCiclo,InicioCiclo,$S247+MOD(2-WEEKDAY($S247),7))+13),N($X247),0))</f>
        <v/>
      </c>
      <c r="AF247" s="62">
        <f>IF($V247&lt;&gt;"Sub","",IF(AND(ISNUMBER($G247),$G247&lt;=IF($S247=MesCiclo,InicioCiclo,$S247+MOD(2-WEEKDAY($S247),7))+20),N($X247),0))</f>
        <v/>
      </c>
      <c r="AG247" s="62">
        <f>IF($V247&lt;&gt;"Sub","",IF(AND(ISNUMBER($G247),$G247&lt;=IF($S247=MesCiclo,InicioCiclo,$S247+MOD(2-WEEKDAY($S247),7))+27),N($X247),0))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IF(N($W248)=0,"",IF(AND($S248=MesCiclo,1&gt;SemanaActual),"",MIN(1,SUMIFS($AD$5:$AD$1000,$U$5:$U$1000,ROW(),$V$5:$V$1000,"Sub"))))</f>
        <v/>
      </c>
      <c r="J248" s="60">
        <f>IF(N($W248)=0,"",IF(AND($S248=MesCiclo,2&gt;SemanaActual),"",MIN(1,SUMIFS($AE$5:$AE$1000,$U$5:$U$1000,ROW(),$V$5:$V$1000,"Sub"))))</f>
        <v/>
      </c>
      <c r="K248" s="60">
        <f>IF(N($W248)=0,"",IF(AND($S248=MesCiclo,3&gt;SemanaActual),"",MIN(1,SUMIFS($AF$5:$AF$1000,$U$5:$U$1000,ROW(),$V$5:$V$1000,"Sub"))))</f>
        <v/>
      </c>
      <c r="L248" s="60">
        <f>IF(N($W248)=0,"",IF(AND($S248=MesCiclo,4&gt;SemanaActual),"",MIN(1,SUMIFS($AG$5:$AG$1000,$U$5:$U$1000,ROW(),$V$5:$V$1000,"Sub"))))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","")&amp;IF($AR248="","Sin fecha de inicio"&amp;" · ","")&amp;IF($AS248="","Sin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","")&amp;IF(AND($V248="Sub",COUNT($I248:$L248)+SUMPRODUCT((LEN($I248:$L248)&gt;0)*NOT(ISNUMBER($I248:$L248)))&gt;0),"Subactividad: no use las semanas; ponga su % en Peso y su fecha de cumplimiento"&amp;"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IF($V248="","",IF($V248="Sub",IF(ISNUMBER($G248),N($X248),0),IF(ISNUMBER($G248),1,IFERROR(LOOKUP(2,1/($I248:$L248&lt;&gt;""),$I248:$L248),0))))</f>
        <v/>
      </c>
      <c r="Z248" s="62">
        <f>IF($V248="","",IF($V248="Sub",IF(AND(ISNUMBER($G248),$G248&lt;=IF($S248=MesCiclo,InicioCiclo,$S248+MOD(2-WEEKDAY($S248),7))+6),N($X248),0),IF(AND(ISNUMBER($G248),$G248&lt;=IF($S248=MesCiclo,InicioCiclo,$S248+MOD(2-WEEKDAY($S248),7))+6),1,IF(ISNUMBER($I248),$I248,0))))</f>
        <v/>
      </c>
      <c r="AA248" s="62">
        <f>IF($V248="","",IF($V248="Sub",IF(AND(ISNUMBER($G248),$G248&lt;=IF($S248=MesCiclo,InicioCiclo,$S248+MOD(2-WEEKDAY($S248),7))+13),N($X248),0),IF(AND(ISNUMBER($G248),$G248&lt;=IF($S248=MesCiclo,InicioCiclo,$S248+MOD(2-WEEKDAY($S248),7))+13),1,IF(ISNUMBER($J248),$J248,$Z248))))</f>
        <v/>
      </c>
      <c r="AB248" s="62">
        <f>IF($V248="","",IF($V248="Sub",IF(AND(ISNUMBER($G248),$G248&lt;=IF($S248=MesCiclo,InicioCiclo,$S248+MOD(2-WEEKDAY($S248),7))+20),N($X248),0),IF(AND(ISNUMBER($G248),$G248&lt;=IF($S248=MesCiclo,InicioCiclo,$S248+MOD(2-WEEKDAY($S248),7))+20),1,IF(ISNUMBER($K248),$K248,$AA248))))</f>
        <v/>
      </c>
      <c r="AC248" s="62">
        <f>IF($V248="","",IF($V248="Sub",IF(AND(ISNUMBER($G248),$G248&lt;=IF($S248=MesCiclo,InicioCiclo,$S248+MOD(2-WEEKDAY($S248),7))+27),N($X248),0),IF(AND(ISNUMBER($G248),$G248&lt;=IF($S248=MesCiclo,InicioCiclo,$S248+MOD(2-WEEKDAY($S248),7))+27),1,IF(ISNUMBER($L248),$L248,$AB248))))</f>
        <v/>
      </c>
      <c r="AD248" s="62">
        <f>IF($V248&lt;&gt;"Sub","",IF(AND(ISNUMBER($G248),$G248&lt;=IF($S248=MesCiclo,InicioCiclo,$S248+MOD(2-WEEKDAY($S248),7))+6),N($X248),0))</f>
        <v/>
      </c>
      <c r="AE248" s="62">
        <f>IF($V248&lt;&gt;"Sub","",IF(AND(ISNUMBER($G248),$G248&lt;=IF($S248=MesCiclo,InicioCiclo,$S248+MOD(2-WEEKDAY($S248),7))+13),N($X248),0))</f>
        <v/>
      </c>
      <c r="AF248" s="62">
        <f>IF($V248&lt;&gt;"Sub","",IF(AND(ISNUMBER($G248),$G248&lt;=IF($S248=MesCiclo,InicioCiclo,$S248+MOD(2-WEEKDAY($S248),7))+20),N($X248),0))</f>
        <v/>
      </c>
      <c r="AG248" s="62">
        <f>IF($V248&lt;&gt;"Sub","",IF(AND(ISNUMBER($G248),$G248&lt;=IF($S248=MesCiclo,InicioCiclo,$S248+MOD(2-WEEKDAY($S248),7))+27),N($X248),0))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IF(N($W249)=0,"",IF(AND($S249=MesCiclo,1&gt;SemanaActual),"",MIN(1,SUMIFS($AD$5:$AD$1000,$U$5:$U$1000,ROW(),$V$5:$V$1000,"Sub"))))</f>
        <v/>
      </c>
      <c r="J249" s="60">
        <f>IF(N($W249)=0,"",IF(AND($S249=MesCiclo,2&gt;SemanaActual),"",MIN(1,SUMIFS($AE$5:$AE$1000,$U$5:$U$1000,ROW(),$V$5:$V$1000,"Sub"))))</f>
        <v/>
      </c>
      <c r="K249" s="60">
        <f>IF(N($W249)=0,"",IF(AND($S249=MesCiclo,3&gt;SemanaActual),"",MIN(1,SUMIFS($AF$5:$AF$1000,$U$5:$U$1000,ROW(),$V$5:$V$1000,"Sub"))))</f>
        <v/>
      </c>
      <c r="L249" s="60">
        <f>IF(N($W249)=0,"",IF(AND($S249=MesCiclo,4&gt;SemanaActual),"",MIN(1,SUMIFS($AG$5:$AG$1000,$U$5:$U$1000,ROW(),$V$5:$V$1000,"Sub"))))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","")&amp;IF($AR249="","Sin fecha de inicio"&amp;" · ","")&amp;IF($AS249="","Sin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","")&amp;IF(AND($V249="Sub",COUNT($I249:$L249)+SUMPRODUCT((LEN($I249:$L249)&gt;0)*NOT(ISNUMBER($I249:$L249)))&gt;0),"Subactividad: no use las semanas; ponga su % en Peso y su fecha de cumplimiento"&amp;"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IF($V249="","",IF($V249="Sub",IF(ISNUMBER($G249),N($X249),0),IF(ISNUMBER($G249),1,IFERROR(LOOKUP(2,1/($I249:$L249&lt;&gt;""),$I249:$L249),0))))</f>
        <v/>
      </c>
      <c r="Z249" s="62">
        <f>IF($V249="","",IF($V249="Sub",IF(AND(ISNUMBER($G249),$G249&lt;=IF($S249=MesCiclo,InicioCiclo,$S249+MOD(2-WEEKDAY($S249),7))+6),N($X249),0),IF(AND(ISNUMBER($G249),$G249&lt;=IF($S249=MesCiclo,InicioCiclo,$S249+MOD(2-WEEKDAY($S249),7))+6),1,IF(ISNUMBER($I249),$I249,0))))</f>
        <v/>
      </c>
      <c r="AA249" s="62">
        <f>IF($V249="","",IF($V249="Sub",IF(AND(ISNUMBER($G249),$G249&lt;=IF($S249=MesCiclo,InicioCiclo,$S249+MOD(2-WEEKDAY($S249),7))+13),N($X249),0),IF(AND(ISNUMBER($G249),$G249&lt;=IF($S249=MesCiclo,InicioCiclo,$S249+MOD(2-WEEKDAY($S249),7))+13),1,IF(ISNUMBER($J249),$J249,$Z249))))</f>
        <v/>
      </c>
      <c r="AB249" s="62">
        <f>IF($V249="","",IF($V249="Sub",IF(AND(ISNUMBER($G249),$G249&lt;=IF($S249=MesCiclo,InicioCiclo,$S249+MOD(2-WEEKDAY($S249),7))+20),N($X249),0),IF(AND(ISNUMBER($G249),$G249&lt;=IF($S249=MesCiclo,InicioCiclo,$S249+MOD(2-WEEKDAY($S249),7))+20),1,IF(ISNUMBER($K249),$K249,$AA249))))</f>
        <v/>
      </c>
      <c r="AC249" s="62">
        <f>IF($V249="","",IF($V249="Sub",IF(AND(ISNUMBER($G249),$G249&lt;=IF($S249=MesCiclo,InicioCiclo,$S249+MOD(2-WEEKDAY($S249),7))+27),N($X249),0),IF(AND(ISNUMBER($G249),$G249&lt;=IF($S249=MesCiclo,InicioCiclo,$S249+MOD(2-WEEKDAY($S249),7))+27),1,IF(ISNUMBER($L249),$L249,$AB249))))</f>
        <v/>
      </c>
      <c r="AD249" s="62">
        <f>IF($V249&lt;&gt;"Sub","",IF(AND(ISNUMBER($G249),$G249&lt;=IF($S249=MesCiclo,InicioCiclo,$S249+MOD(2-WEEKDAY($S249),7))+6),N($X249),0))</f>
        <v/>
      </c>
      <c r="AE249" s="62">
        <f>IF($V249&lt;&gt;"Sub","",IF(AND(ISNUMBER($G249),$G249&lt;=IF($S249=MesCiclo,InicioCiclo,$S249+MOD(2-WEEKDAY($S249),7))+13),N($X249),0))</f>
        <v/>
      </c>
      <c r="AF249" s="62">
        <f>IF($V249&lt;&gt;"Sub","",IF(AND(ISNUMBER($G249),$G249&lt;=IF($S249=MesCiclo,InicioCiclo,$S249+MOD(2-WEEKDAY($S249),7))+20),N($X249),0))</f>
        <v/>
      </c>
      <c r="AG249" s="62">
        <f>IF($V249&lt;&gt;"Sub","",IF(AND(ISNUMBER($G249),$G249&lt;=IF($S249=MesCiclo,InicioCiclo,$S249+MOD(2-WEEKDAY($S249),7))+27),N($X249),0))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IF(N($W250)=0,"",IF(AND($S250=MesCiclo,1&gt;SemanaActual),"",MIN(1,SUMIFS($AD$5:$AD$1000,$U$5:$U$1000,ROW(),$V$5:$V$1000,"Sub"))))</f>
        <v/>
      </c>
      <c r="J250" s="60">
        <f>IF(N($W250)=0,"",IF(AND($S250=MesCiclo,2&gt;SemanaActual),"",MIN(1,SUMIFS($AE$5:$AE$1000,$U$5:$U$1000,ROW(),$V$5:$V$1000,"Sub"))))</f>
        <v/>
      </c>
      <c r="K250" s="60">
        <f>IF(N($W250)=0,"",IF(AND($S250=MesCiclo,3&gt;SemanaActual),"",MIN(1,SUMIFS($AF$5:$AF$1000,$U$5:$U$1000,ROW(),$V$5:$V$1000,"Sub"))))</f>
        <v/>
      </c>
      <c r="L250" s="60">
        <f>IF(N($W250)=0,"",IF(AND($S250=MesCiclo,4&gt;SemanaActual),"",MIN(1,SUMIFS($AG$5:$AG$1000,$U$5:$U$1000,ROW(),$V$5:$V$1000,"Sub"))))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","")&amp;IF($AR250="","Sin fecha de inicio"&amp;" · ","")&amp;IF($AS250="","Sin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","")&amp;IF(AND($V250="Sub",COUNT($I250:$L250)+SUMPRODUCT((LEN($I250:$L250)&gt;0)*NOT(ISNUMBER($I250:$L250)))&gt;0),"Subactividad: no use las semanas; ponga su % en Peso y su fecha de cumplimiento"&amp;"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IF($V250="","",IF($V250="Sub",IF(ISNUMBER($G250),N($X250),0),IF(ISNUMBER($G250),1,IFERROR(LOOKUP(2,1/($I250:$L250&lt;&gt;""),$I250:$L250),0))))</f>
        <v/>
      </c>
      <c r="Z250" s="62">
        <f>IF($V250="","",IF($V250="Sub",IF(AND(ISNUMBER($G250),$G250&lt;=IF($S250=MesCiclo,InicioCiclo,$S250+MOD(2-WEEKDAY($S250),7))+6),N($X250),0),IF(AND(ISNUMBER($G250),$G250&lt;=IF($S250=MesCiclo,InicioCiclo,$S250+MOD(2-WEEKDAY($S250),7))+6),1,IF(ISNUMBER($I250),$I250,0))))</f>
        <v/>
      </c>
      <c r="AA250" s="62">
        <f>IF($V250="","",IF($V250="Sub",IF(AND(ISNUMBER($G250),$G250&lt;=IF($S250=MesCiclo,InicioCiclo,$S250+MOD(2-WEEKDAY($S250),7))+13),N($X250),0),IF(AND(ISNUMBER($G250),$G250&lt;=IF($S250=MesCiclo,InicioCiclo,$S250+MOD(2-WEEKDAY($S250),7))+13),1,IF(ISNUMBER($J250),$J250,$Z250))))</f>
        <v/>
      </c>
      <c r="AB250" s="62">
        <f>IF($V250="","",IF($V250="Sub",IF(AND(ISNUMBER($G250),$G250&lt;=IF($S250=MesCiclo,InicioCiclo,$S250+MOD(2-WEEKDAY($S250),7))+20),N($X250),0),IF(AND(ISNUMBER($G250),$G250&lt;=IF($S250=MesCiclo,InicioCiclo,$S250+MOD(2-WEEKDAY($S250),7))+20),1,IF(ISNUMBER($K250),$K250,$AA250))))</f>
        <v/>
      </c>
      <c r="AC250" s="62">
        <f>IF($V250="","",IF($V250="Sub",IF(AND(ISNUMBER($G250),$G250&lt;=IF($S250=MesCiclo,InicioCiclo,$S250+MOD(2-WEEKDAY($S250),7))+27),N($X250),0),IF(AND(ISNUMBER($G250),$G250&lt;=IF($S250=MesCiclo,InicioCiclo,$S250+MOD(2-WEEKDAY($S250),7))+27),1,IF(ISNUMBER($L250),$L250,$AB250))))</f>
        <v/>
      </c>
      <c r="AD250" s="62">
        <f>IF($V250&lt;&gt;"Sub","",IF(AND(ISNUMBER($G250),$G250&lt;=IF($S250=MesCiclo,InicioCiclo,$S250+MOD(2-WEEKDAY($S250),7))+6),N($X250),0))</f>
        <v/>
      </c>
      <c r="AE250" s="62">
        <f>IF($V250&lt;&gt;"Sub","",IF(AND(ISNUMBER($G250),$G250&lt;=IF($S250=MesCiclo,InicioCiclo,$S250+MOD(2-WEEKDAY($S250),7))+13),N($X250),0))</f>
        <v/>
      </c>
      <c r="AF250" s="62">
        <f>IF($V250&lt;&gt;"Sub","",IF(AND(ISNUMBER($G250),$G250&lt;=IF($S250=MesCiclo,InicioCiclo,$S250+MOD(2-WEEKDAY($S250),7))+20),N($X250),0))</f>
        <v/>
      </c>
      <c r="AG250" s="62">
        <f>IF($V250&lt;&gt;"Sub","",IF(AND(ISNUMBER($G250),$G250&lt;=IF($S250=MesCiclo,InicioCiclo,$S250+MOD(2-WEEKDAY($S250),7))+27),N($X250),0))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IF(N($W251)=0,"",IF(AND($S251=MesCiclo,1&gt;SemanaActual),"",MIN(1,SUMIFS($AD$5:$AD$1000,$U$5:$U$1000,ROW(),$V$5:$V$1000,"Sub"))))</f>
        <v/>
      </c>
      <c r="J251" s="60">
        <f>IF(N($W251)=0,"",IF(AND($S251=MesCiclo,2&gt;SemanaActual),"",MIN(1,SUMIFS($AE$5:$AE$1000,$U$5:$U$1000,ROW(),$V$5:$V$1000,"Sub"))))</f>
        <v/>
      </c>
      <c r="K251" s="60">
        <f>IF(N($W251)=0,"",IF(AND($S251=MesCiclo,3&gt;SemanaActual),"",MIN(1,SUMIFS($AF$5:$AF$1000,$U$5:$U$1000,ROW(),$V$5:$V$1000,"Sub"))))</f>
        <v/>
      </c>
      <c r="L251" s="60">
        <f>IF(N($W251)=0,"",IF(AND($S251=MesCiclo,4&gt;SemanaActual),"",MIN(1,SUMIFS($AG$5:$AG$1000,$U$5:$U$1000,ROW(),$V$5:$V$1000,"Sub"))))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","")&amp;IF($AR251="","Sin fecha de inicio"&amp;" · ","")&amp;IF($AS251="","Sin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","")&amp;IF(AND($V251="Sub",COUNT($I251:$L251)+SUMPRODUCT((LEN($I251:$L251)&gt;0)*NOT(ISNUMBER($I251:$L251)))&gt;0),"Subactividad: no use las semanas; ponga su % en Peso y su fecha de cumplimiento"&amp;"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IF($V251="","",IF($V251="Sub",IF(ISNUMBER($G251),N($X251),0),IF(ISNUMBER($G251),1,IFERROR(LOOKUP(2,1/($I251:$L251&lt;&gt;""),$I251:$L251),0))))</f>
        <v/>
      </c>
      <c r="Z251" s="62">
        <f>IF($V251="","",IF($V251="Sub",IF(AND(ISNUMBER($G251),$G251&lt;=IF($S251=MesCiclo,InicioCiclo,$S251+MOD(2-WEEKDAY($S251),7))+6),N($X251),0),IF(AND(ISNUMBER($G251),$G251&lt;=IF($S251=MesCiclo,InicioCiclo,$S251+MOD(2-WEEKDAY($S251),7))+6),1,IF(ISNUMBER($I251),$I251,0))))</f>
        <v/>
      </c>
      <c r="AA251" s="62">
        <f>IF($V251="","",IF($V251="Sub",IF(AND(ISNUMBER($G251),$G251&lt;=IF($S251=MesCiclo,InicioCiclo,$S251+MOD(2-WEEKDAY($S251),7))+13),N($X251),0),IF(AND(ISNUMBER($G251),$G251&lt;=IF($S251=MesCiclo,InicioCiclo,$S251+MOD(2-WEEKDAY($S251),7))+13),1,IF(ISNUMBER($J251),$J251,$Z251))))</f>
        <v/>
      </c>
      <c r="AB251" s="62">
        <f>IF($V251="","",IF($V251="Sub",IF(AND(ISNUMBER($G251),$G251&lt;=IF($S251=MesCiclo,InicioCiclo,$S251+MOD(2-WEEKDAY($S251),7))+20),N($X251),0),IF(AND(ISNUMBER($G251),$G251&lt;=IF($S251=MesCiclo,InicioCiclo,$S251+MOD(2-WEEKDAY($S251),7))+20),1,IF(ISNUMBER($K251),$K251,$AA251))))</f>
        <v/>
      </c>
      <c r="AC251" s="62">
        <f>IF($V251="","",IF($V251="Sub",IF(AND(ISNUMBER($G251),$G251&lt;=IF($S251=MesCiclo,InicioCiclo,$S251+MOD(2-WEEKDAY($S251),7))+27),N($X251),0),IF(AND(ISNUMBER($G251),$G251&lt;=IF($S251=MesCiclo,InicioCiclo,$S251+MOD(2-WEEKDAY($S251),7))+27),1,IF(ISNUMBER($L251),$L251,$AB251))))</f>
        <v/>
      </c>
      <c r="AD251" s="62">
        <f>IF($V251&lt;&gt;"Sub","",IF(AND(ISNUMBER($G251),$G251&lt;=IF($S251=MesCiclo,InicioCiclo,$S251+MOD(2-WEEKDAY($S251),7))+6),N($X251),0))</f>
        <v/>
      </c>
      <c r="AE251" s="62">
        <f>IF($V251&lt;&gt;"Sub","",IF(AND(ISNUMBER($G251),$G251&lt;=IF($S251=MesCiclo,InicioCiclo,$S251+MOD(2-WEEKDAY($S251),7))+13),N($X251),0))</f>
        <v/>
      </c>
      <c r="AF251" s="62">
        <f>IF($V251&lt;&gt;"Sub","",IF(AND(ISNUMBER($G251),$G251&lt;=IF($S251=MesCiclo,InicioCiclo,$S251+MOD(2-WEEKDAY($S251),7))+20),N($X251),0))</f>
        <v/>
      </c>
      <c r="AG251" s="62">
        <f>IF($V251&lt;&gt;"Sub","",IF(AND(ISNUMBER($G251),$G251&lt;=IF($S251=MesCiclo,InicioCiclo,$S251+MOD(2-WEEKDAY($S251),7))+27),N($X251),0))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IF(N($W252)=0,"",IF(AND($S252=MesCiclo,1&gt;SemanaActual),"",MIN(1,SUMIFS($AD$5:$AD$1000,$U$5:$U$1000,ROW(),$V$5:$V$1000,"Sub"))))</f>
        <v/>
      </c>
      <c r="J252" s="60">
        <f>IF(N($W252)=0,"",IF(AND($S252=MesCiclo,2&gt;SemanaActual),"",MIN(1,SUMIFS($AE$5:$AE$1000,$U$5:$U$1000,ROW(),$V$5:$V$1000,"Sub"))))</f>
        <v/>
      </c>
      <c r="K252" s="60">
        <f>IF(N($W252)=0,"",IF(AND($S252=MesCiclo,3&gt;SemanaActual),"",MIN(1,SUMIFS($AF$5:$AF$1000,$U$5:$U$1000,ROW(),$V$5:$V$1000,"Sub"))))</f>
        <v/>
      </c>
      <c r="L252" s="60">
        <f>IF(N($W252)=0,"",IF(AND($S252=MesCiclo,4&gt;SemanaActual),"",MIN(1,SUMIFS($AG$5:$AG$1000,$U$5:$U$1000,ROW(),$V$5:$V$1000,"Sub"))))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","")&amp;IF($AR252="","Sin fecha de inicio"&amp;" · ","")&amp;IF($AS252="","Sin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","")&amp;IF(AND($V252="Sub",COUNT($I252:$L252)+SUMPRODUCT((LEN($I252:$L252)&gt;0)*NOT(ISNUMBER($I252:$L252)))&gt;0),"Subactividad: no use las semanas; ponga su % en Peso y su fecha de cumplimiento"&amp;"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IF($V252="","",IF($V252="Sub",IF(ISNUMBER($G252),N($X252),0),IF(ISNUMBER($G252),1,IFERROR(LOOKUP(2,1/($I252:$L252&lt;&gt;""),$I252:$L252),0))))</f>
        <v/>
      </c>
      <c r="Z252" s="62">
        <f>IF($V252="","",IF($V252="Sub",IF(AND(ISNUMBER($G252),$G252&lt;=IF($S252=MesCiclo,InicioCiclo,$S252+MOD(2-WEEKDAY($S252),7))+6),N($X252),0),IF(AND(ISNUMBER($G252),$G252&lt;=IF($S252=MesCiclo,InicioCiclo,$S252+MOD(2-WEEKDAY($S252),7))+6),1,IF(ISNUMBER($I252),$I252,0))))</f>
        <v/>
      </c>
      <c r="AA252" s="62">
        <f>IF($V252="","",IF($V252="Sub",IF(AND(ISNUMBER($G252),$G252&lt;=IF($S252=MesCiclo,InicioCiclo,$S252+MOD(2-WEEKDAY($S252),7))+13),N($X252),0),IF(AND(ISNUMBER($G252),$G252&lt;=IF($S252=MesCiclo,InicioCiclo,$S252+MOD(2-WEEKDAY($S252),7))+13),1,IF(ISNUMBER($J252),$J252,$Z252))))</f>
        <v/>
      </c>
      <c r="AB252" s="62">
        <f>IF($V252="","",IF($V252="Sub",IF(AND(ISNUMBER($G252),$G252&lt;=IF($S252=MesCiclo,InicioCiclo,$S252+MOD(2-WEEKDAY($S252),7))+20),N($X252),0),IF(AND(ISNUMBER($G252),$G252&lt;=IF($S252=MesCiclo,InicioCiclo,$S252+MOD(2-WEEKDAY($S252),7))+20),1,IF(ISNUMBER($K252),$K252,$AA252))))</f>
        <v/>
      </c>
      <c r="AC252" s="62">
        <f>IF($V252="","",IF($V252="Sub",IF(AND(ISNUMBER($G252),$G252&lt;=IF($S252=MesCiclo,InicioCiclo,$S252+MOD(2-WEEKDAY($S252),7))+27),N($X252),0),IF(AND(ISNUMBER($G252),$G252&lt;=IF($S252=MesCiclo,InicioCiclo,$S252+MOD(2-WEEKDAY($S252),7))+27),1,IF(ISNUMBER($L252),$L252,$AB252))))</f>
        <v/>
      </c>
      <c r="AD252" s="62">
        <f>IF($V252&lt;&gt;"Sub","",IF(AND(ISNUMBER($G252),$G252&lt;=IF($S252=MesCiclo,InicioCiclo,$S252+MOD(2-WEEKDAY($S252),7))+6),N($X252),0))</f>
        <v/>
      </c>
      <c r="AE252" s="62">
        <f>IF($V252&lt;&gt;"Sub","",IF(AND(ISNUMBER($G252),$G252&lt;=IF($S252=MesCiclo,InicioCiclo,$S252+MOD(2-WEEKDAY($S252),7))+13),N($X252),0))</f>
        <v/>
      </c>
      <c r="AF252" s="62">
        <f>IF($V252&lt;&gt;"Sub","",IF(AND(ISNUMBER($G252),$G252&lt;=IF($S252=MesCiclo,InicioCiclo,$S252+MOD(2-WEEKDAY($S252),7))+20),N($X252),0))</f>
        <v/>
      </c>
      <c r="AG252" s="62">
        <f>IF($V252&lt;&gt;"Sub","",IF(AND(ISNUMBER($G252),$G252&lt;=IF($S252=MesCiclo,InicioCiclo,$S252+MOD(2-WEEKDAY($S252),7))+27),N($X252),0))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IF(N($W253)=0,"",IF(AND($S253=MesCiclo,1&gt;SemanaActual),"",MIN(1,SUMIFS($AD$5:$AD$1000,$U$5:$U$1000,ROW(),$V$5:$V$1000,"Sub"))))</f>
        <v/>
      </c>
      <c r="J253" s="60">
        <f>IF(N($W253)=0,"",IF(AND($S253=MesCiclo,2&gt;SemanaActual),"",MIN(1,SUMIFS($AE$5:$AE$1000,$U$5:$U$1000,ROW(),$V$5:$V$1000,"Sub"))))</f>
        <v/>
      </c>
      <c r="K253" s="60">
        <f>IF(N($W253)=0,"",IF(AND($S253=MesCiclo,3&gt;SemanaActual),"",MIN(1,SUMIFS($AF$5:$AF$1000,$U$5:$U$1000,ROW(),$V$5:$V$1000,"Sub"))))</f>
        <v/>
      </c>
      <c r="L253" s="60">
        <f>IF(N($W253)=0,"",IF(AND($S253=MesCiclo,4&gt;SemanaActual),"",MIN(1,SUMIFS($AG$5:$AG$1000,$U$5:$U$1000,ROW(),$V$5:$V$1000,"Sub"))))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","")&amp;IF($AR253="","Sin fecha de inicio"&amp;" · ","")&amp;IF($AS253="","Sin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","")&amp;IF(AND($V253="Sub",COUNT($I253:$L253)+SUMPRODUCT((LEN($I253:$L253)&gt;0)*NOT(ISNUMBER($I253:$L253)))&gt;0),"Subactividad: no use las semanas; ponga su % en Peso y su fecha de cumplimiento"&amp;"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IF($V253="","",IF($V253="Sub",IF(ISNUMBER($G253),N($X253),0),IF(ISNUMBER($G253),1,IFERROR(LOOKUP(2,1/($I253:$L253&lt;&gt;""),$I253:$L253),0))))</f>
        <v/>
      </c>
      <c r="Z253" s="62">
        <f>IF($V253="","",IF($V253="Sub",IF(AND(ISNUMBER($G253),$G253&lt;=IF($S253=MesCiclo,InicioCiclo,$S253+MOD(2-WEEKDAY($S253),7))+6),N($X253),0),IF(AND(ISNUMBER($G253),$G253&lt;=IF($S253=MesCiclo,InicioCiclo,$S253+MOD(2-WEEKDAY($S253),7))+6),1,IF(ISNUMBER($I253),$I253,0))))</f>
        <v/>
      </c>
      <c r="AA253" s="62">
        <f>IF($V253="","",IF($V253="Sub",IF(AND(ISNUMBER($G253),$G253&lt;=IF($S253=MesCiclo,InicioCiclo,$S253+MOD(2-WEEKDAY($S253),7))+13),N($X253),0),IF(AND(ISNUMBER($G253),$G253&lt;=IF($S253=MesCiclo,InicioCiclo,$S253+MOD(2-WEEKDAY($S253),7))+13),1,IF(ISNUMBER($J253),$J253,$Z253))))</f>
        <v/>
      </c>
      <c r="AB253" s="62">
        <f>IF($V253="","",IF($V253="Sub",IF(AND(ISNUMBER($G253),$G253&lt;=IF($S253=MesCiclo,InicioCiclo,$S253+MOD(2-WEEKDAY($S253),7))+20),N($X253),0),IF(AND(ISNUMBER($G253),$G253&lt;=IF($S253=MesCiclo,InicioCiclo,$S253+MOD(2-WEEKDAY($S253),7))+20),1,IF(ISNUMBER($K253),$K253,$AA253))))</f>
        <v/>
      </c>
      <c r="AC253" s="62">
        <f>IF($V253="","",IF($V253="Sub",IF(AND(ISNUMBER($G253),$G253&lt;=IF($S253=MesCiclo,InicioCiclo,$S253+MOD(2-WEEKDAY($S253),7))+27),N($X253),0),IF(AND(ISNUMBER($G253),$G253&lt;=IF($S253=MesCiclo,InicioCiclo,$S253+MOD(2-WEEKDAY($S253),7))+27),1,IF(ISNUMBER($L253),$L253,$AB253))))</f>
        <v/>
      </c>
      <c r="AD253" s="62">
        <f>IF($V253&lt;&gt;"Sub","",IF(AND(ISNUMBER($G253),$G253&lt;=IF($S253=MesCiclo,InicioCiclo,$S253+MOD(2-WEEKDAY($S253),7))+6),N($X253),0))</f>
        <v/>
      </c>
      <c r="AE253" s="62">
        <f>IF($V253&lt;&gt;"Sub","",IF(AND(ISNUMBER($G253),$G253&lt;=IF($S253=MesCiclo,InicioCiclo,$S253+MOD(2-WEEKDAY($S253),7))+13),N($X253),0))</f>
        <v/>
      </c>
      <c r="AF253" s="62">
        <f>IF($V253&lt;&gt;"Sub","",IF(AND(ISNUMBER($G253),$G253&lt;=IF($S253=MesCiclo,InicioCiclo,$S253+MOD(2-WEEKDAY($S253),7))+20),N($X253),0))</f>
        <v/>
      </c>
      <c r="AG253" s="62">
        <f>IF($V253&lt;&gt;"Sub","",IF(AND(ISNUMBER($G253),$G253&lt;=IF($S253=MesCiclo,InicioCiclo,$S253+MOD(2-WEEKDAY($S253),7))+27),N($X253),0))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IF(N($W254)=0,"",IF(AND($S254=MesCiclo,1&gt;SemanaActual),"",MIN(1,SUMIFS($AD$5:$AD$1000,$U$5:$U$1000,ROW(),$V$5:$V$1000,"Sub"))))</f>
        <v/>
      </c>
      <c r="J254" s="60">
        <f>IF(N($W254)=0,"",IF(AND($S254=MesCiclo,2&gt;SemanaActual),"",MIN(1,SUMIFS($AE$5:$AE$1000,$U$5:$U$1000,ROW(),$V$5:$V$1000,"Sub"))))</f>
        <v/>
      </c>
      <c r="K254" s="60">
        <f>IF(N($W254)=0,"",IF(AND($S254=MesCiclo,3&gt;SemanaActual),"",MIN(1,SUMIFS($AF$5:$AF$1000,$U$5:$U$1000,ROW(),$V$5:$V$1000,"Sub"))))</f>
        <v/>
      </c>
      <c r="L254" s="60">
        <f>IF(N($W254)=0,"",IF(AND($S254=MesCiclo,4&gt;SemanaActual),"",MIN(1,SUMIFS($AG$5:$AG$1000,$U$5:$U$1000,ROW(),$V$5:$V$1000,"Sub"))))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","")&amp;IF($AR254="","Sin fecha de inicio"&amp;" · ","")&amp;IF($AS254="","Sin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","")&amp;IF(AND($V254="Sub",COUNT($I254:$L254)+SUMPRODUCT((LEN($I254:$L254)&gt;0)*NOT(ISNUMBER($I254:$L254)))&gt;0),"Subactividad: no use las semanas; ponga su % en Peso y su fecha de cumplimiento"&amp;"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IF($V254="","",IF($V254="Sub",IF(ISNUMBER($G254),N($X254),0),IF(ISNUMBER($G254),1,IFERROR(LOOKUP(2,1/($I254:$L254&lt;&gt;""),$I254:$L254),0))))</f>
        <v/>
      </c>
      <c r="Z254" s="62">
        <f>IF($V254="","",IF($V254="Sub",IF(AND(ISNUMBER($G254),$G254&lt;=IF($S254=MesCiclo,InicioCiclo,$S254+MOD(2-WEEKDAY($S254),7))+6),N($X254),0),IF(AND(ISNUMBER($G254),$G254&lt;=IF($S254=MesCiclo,InicioCiclo,$S254+MOD(2-WEEKDAY($S254),7))+6),1,IF(ISNUMBER($I254),$I254,0))))</f>
        <v/>
      </c>
      <c r="AA254" s="62">
        <f>IF($V254="","",IF($V254="Sub",IF(AND(ISNUMBER($G254),$G254&lt;=IF($S254=MesCiclo,InicioCiclo,$S254+MOD(2-WEEKDAY($S254),7))+13),N($X254),0),IF(AND(ISNUMBER($G254),$G254&lt;=IF($S254=MesCiclo,InicioCiclo,$S254+MOD(2-WEEKDAY($S254),7))+13),1,IF(ISNUMBER($J254),$J254,$Z254))))</f>
        <v/>
      </c>
      <c r="AB254" s="62">
        <f>IF($V254="","",IF($V254="Sub",IF(AND(ISNUMBER($G254),$G254&lt;=IF($S254=MesCiclo,InicioCiclo,$S254+MOD(2-WEEKDAY($S254),7))+20),N($X254),0),IF(AND(ISNUMBER($G254),$G254&lt;=IF($S254=MesCiclo,InicioCiclo,$S254+MOD(2-WEEKDAY($S254),7))+20),1,IF(ISNUMBER($K254),$K254,$AA254))))</f>
        <v/>
      </c>
      <c r="AC254" s="62">
        <f>IF($V254="","",IF($V254="Sub",IF(AND(ISNUMBER($G254),$G254&lt;=IF($S254=MesCiclo,InicioCiclo,$S254+MOD(2-WEEKDAY($S254),7))+27),N($X254),0),IF(AND(ISNUMBER($G254),$G254&lt;=IF($S254=MesCiclo,InicioCiclo,$S254+MOD(2-WEEKDAY($S254),7))+27),1,IF(ISNUMBER($L254),$L254,$AB254))))</f>
        <v/>
      </c>
      <c r="AD254" s="62">
        <f>IF($V254&lt;&gt;"Sub","",IF(AND(ISNUMBER($G254),$G254&lt;=IF($S254=MesCiclo,InicioCiclo,$S254+MOD(2-WEEKDAY($S254),7))+6),N($X254),0))</f>
        <v/>
      </c>
      <c r="AE254" s="62">
        <f>IF($V254&lt;&gt;"Sub","",IF(AND(ISNUMBER($G254),$G254&lt;=IF($S254=MesCiclo,InicioCiclo,$S254+MOD(2-WEEKDAY($S254),7))+13),N($X254),0))</f>
        <v/>
      </c>
      <c r="AF254" s="62">
        <f>IF($V254&lt;&gt;"Sub","",IF(AND(ISNUMBER($G254),$G254&lt;=IF($S254=MesCiclo,InicioCiclo,$S254+MOD(2-WEEKDAY($S254),7))+20),N($X254),0))</f>
        <v/>
      </c>
      <c r="AG254" s="62">
        <f>IF($V254&lt;&gt;"Sub","",IF(AND(ISNUMBER($G254),$G254&lt;=IF($S254=MesCiclo,InicioCiclo,$S254+MOD(2-WEEKDAY($S254),7))+27),N($X254),0))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IF(N($W255)=0,"",IF(AND($S255=MesCiclo,1&gt;SemanaActual),"",MIN(1,SUMIFS($AD$5:$AD$1000,$U$5:$U$1000,ROW(),$V$5:$V$1000,"Sub"))))</f>
        <v/>
      </c>
      <c r="J255" s="60">
        <f>IF(N($W255)=0,"",IF(AND($S255=MesCiclo,2&gt;SemanaActual),"",MIN(1,SUMIFS($AE$5:$AE$1000,$U$5:$U$1000,ROW(),$V$5:$V$1000,"Sub"))))</f>
        <v/>
      </c>
      <c r="K255" s="60">
        <f>IF(N($W255)=0,"",IF(AND($S255=MesCiclo,3&gt;SemanaActual),"",MIN(1,SUMIFS($AF$5:$AF$1000,$U$5:$U$1000,ROW(),$V$5:$V$1000,"Sub"))))</f>
        <v/>
      </c>
      <c r="L255" s="60">
        <f>IF(N($W255)=0,"",IF(AND($S255=MesCiclo,4&gt;SemanaActual),"",MIN(1,SUMIFS($AG$5:$AG$1000,$U$5:$U$1000,ROW(),$V$5:$V$1000,"Sub"))))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","")&amp;IF($AR255="","Sin fecha de inicio"&amp;" · ","")&amp;IF($AS255="","Sin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","")&amp;IF(AND($V255="Sub",COUNT($I255:$L255)+SUMPRODUCT((LEN($I255:$L255)&gt;0)*NOT(ISNUMBER($I255:$L255)))&gt;0),"Subactividad: no use las semanas; ponga su % en Peso y su fecha de cumplimiento"&amp;"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IF($V255="","",IF($V255="Sub",IF(ISNUMBER($G255),N($X255),0),IF(ISNUMBER($G255),1,IFERROR(LOOKUP(2,1/($I255:$L255&lt;&gt;""),$I255:$L255),0))))</f>
        <v/>
      </c>
      <c r="Z255" s="62">
        <f>IF($V255="","",IF($V255="Sub",IF(AND(ISNUMBER($G255),$G255&lt;=IF($S255=MesCiclo,InicioCiclo,$S255+MOD(2-WEEKDAY($S255),7))+6),N($X255),0),IF(AND(ISNUMBER($G255),$G255&lt;=IF($S255=MesCiclo,InicioCiclo,$S255+MOD(2-WEEKDAY($S255),7))+6),1,IF(ISNUMBER($I255),$I255,0))))</f>
        <v/>
      </c>
      <c r="AA255" s="62">
        <f>IF($V255="","",IF($V255="Sub",IF(AND(ISNUMBER($G255),$G255&lt;=IF($S255=MesCiclo,InicioCiclo,$S255+MOD(2-WEEKDAY($S255),7))+13),N($X255),0),IF(AND(ISNUMBER($G255),$G255&lt;=IF($S255=MesCiclo,InicioCiclo,$S255+MOD(2-WEEKDAY($S255),7))+13),1,IF(ISNUMBER($J255),$J255,$Z255))))</f>
        <v/>
      </c>
      <c r="AB255" s="62">
        <f>IF($V255="","",IF($V255="Sub",IF(AND(ISNUMBER($G255),$G255&lt;=IF($S255=MesCiclo,InicioCiclo,$S255+MOD(2-WEEKDAY($S255),7))+20),N($X255),0),IF(AND(ISNUMBER($G255),$G255&lt;=IF($S255=MesCiclo,InicioCiclo,$S255+MOD(2-WEEKDAY($S255),7))+20),1,IF(ISNUMBER($K255),$K255,$AA255))))</f>
        <v/>
      </c>
      <c r="AC255" s="62">
        <f>IF($V255="","",IF($V255="Sub",IF(AND(ISNUMBER($G255),$G255&lt;=IF($S255=MesCiclo,InicioCiclo,$S255+MOD(2-WEEKDAY($S255),7))+27),N($X255),0),IF(AND(ISNUMBER($G255),$G255&lt;=IF($S255=MesCiclo,InicioCiclo,$S255+MOD(2-WEEKDAY($S255),7))+27),1,IF(ISNUMBER($L255),$L255,$AB255))))</f>
        <v/>
      </c>
      <c r="AD255" s="62">
        <f>IF($V255&lt;&gt;"Sub","",IF(AND(ISNUMBER($G255),$G255&lt;=IF($S255=MesCiclo,InicioCiclo,$S255+MOD(2-WEEKDAY($S255),7))+6),N($X255),0))</f>
        <v/>
      </c>
      <c r="AE255" s="62">
        <f>IF($V255&lt;&gt;"Sub","",IF(AND(ISNUMBER($G255),$G255&lt;=IF($S255=MesCiclo,InicioCiclo,$S255+MOD(2-WEEKDAY($S255),7))+13),N($X255),0))</f>
        <v/>
      </c>
      <c r="AF255" s="62">
        <f>IF($V255&lt;&gt;"Sub","",IF(AND(ISNUMBER($G255),$G255&lt;=IF($S255=MesCiclo,InicioCiclo,$S255+MOD(2-WEEKDAY($S255),7))+20),N($X255),0))</f>
        <v/>
      </c>
      <c r="AG255" s="62">
        <f>IF($V255&lt;&gt;"Sub","",IF(AND(ISNUMBER($G255),$G255&lt;=IF($S255=MesCiclo,InicioCiclo,$S255+MOD(2-WEEKDAY($S255),7))+27),N($X255),0))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IF(N($W256)=0,"",IF(AND($S256=MesCiclo,1&gt;SemanaActual),"",MIN(1,SUMIFS($AD$5:$AD$1000,$U$5:$U$1000,ROW(),$V$5:$V$1000,"Sub"))))</f>
        <v/>
      </c>
      <c r="J256" s="60">
        <f>IF(N($W256)=0,"",IF(AND($S256=MesCiclo,2&gt;SemanaActual),"",MIN(1,SUMIFS($AE$5:$AE$1000,$U$5:$U$1000,ROW(),$V$5:$V$1000,"Sub"))))</f>
        <v/>
      </c>
      <c r="K256" s="60">
        <f>IF(N($W256)=0,"",IF(AND($S256=MesCiclo,3&gt;SemanaActual),"",MIN(1,SUMIFS($AF$5:$AF$1000,$U$5:$U$1000,ROW(),$V$5:$V$1000,"Sub"))))</f>
        <v/>
      </c>
      <c r="L256" s="60">
        <f>IF(N($W256)=0,"",IF(AND($S256=MesCiclo,4&gt;SemanaActual),"",MIN(1,SUMIFS($AG$5:$AG$1000,$U$5:$U$1000,ROW(),$V$5:$V$1000,"Sub"))))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","")&amp;IF($AR256="","Sin fecha de inicio"&amp;" · ","")&amp;IF($AS256="","Sin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","")&amp;IF(AND($V256="Sub",COUNT($I256:$L256)+SUMPRODUCT((LEN($I256:$L256)&gt;0)*NOT(ISNUMBER($I256:$L256)))&gt;0),"Subactividad: no use las semanas; ponga su % en Peso y su fecha de cumplimiento"&amp;"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IF($V256="","",IF($V256="Sub",IF(ISNUMBER($G256),N($X256),0),IF(ISNUMBER($G256),1,IFERROR(LOOKUP(2,1/($I256:$L256&lt;&gt;""),$I256:$L256),0))))</f>
        <v/>
      </c>
      <c r="Z256" s="62">
        <f>IF($V256="","",IF($V256="Sub",IF(AND(ISNUMBER($G256),$G256&lt;=IF($S256=MesCiclo,InicioCiclo,$S256+MOD(2-WEEKDAY($S256),7))+6),N($X256),0),IF(AND(ISNUMBER($G256),$G256&lt;=IF($S256=MesCiclo,InicioCiclo,$S256+MOD(2-WEEKDAY($S256),7))+6),1,IF(ISNUMBER($I256),$I256,0))))</f>
        <v/>
      </c>
      <c r="AA256" s="62">
        <f>IF($V256="","",IF($V256="Sub",IF(AND(ISNUMBER($G256),$G256&lt;=IF($S256=MesCiclo,InicioCiclo,$S256+MOD(2-WEEKDAY($S256),7))+13),N($X256),0),IF(AND(ISNUMBER($G256),$G256&lt;=IF($S256=MesCiclo,InicioCiclo,$S256+MOD(2-WEEKDAY($S256),7))+13),1,IF(ISNUMBER($J256),$J256,$Z256))))</f>
        <v/>
      </c>
      <c r="AB256" s="62">
        <f>IF($V256="","",IF($V256="Sub",IF(AND(ISNUMBER($G256),$G256&lt;=IF($S256=MesCiclo,InicioCiclo,$S256+MOD(2-WEEKDAY($S256),7))+20),N($X256),0),IF(AND(ISNUMBER($G256),$G256&lt;=IF($S256=MesCiclo,InicioCiclo,$S256+MOD(2-WEEKDAY($S256),7))+20),1,IF(ISNUMBER($K256),$K256,$AA256))))</f>
        <v/>
      </c>
      <c r="AC256" s="62">
        <f>IF($V256="","",IF($V256="Sub",IF(AND(ISNUMBER($G256),$G256&lt;=IF($S256=MesCiclo,InicioCiclo,$S256+MOD(2-WEEKDAY($S256),7))+27),N($X256),0),IF(AND(ISNUMBER($G256),$G256&lt;=IF($S256=MesCiclo,InicioCiclo,$S256+MOD(2-WEEKDAY($S256),7))+27),1,IF(ISNUMBER($L256),$L256,$AB256))))</f>
        <v/>
      </c>
      <c r="AD256" s="62">
        <f>IF($V256&lt;&gt;"Sub","",IF(AND(ISNUMBER($G256),$G256&lt;=IF($S256=MesCiclo,InicioCiclo,$S256+MOD(2-WEEKDAY($S256),7))+6),N($X256),0))</f>
        <v/>
      </c>
      <c r="AE256" s="62">
        <f>IF($V256&lt;&gt;"Sub","",IF(AND(ISNUMBER($G256),$G256&lt;=IF($S256=MesCiclo,InicioCiclo,$S256+MOD(2-WEEKDAY($S256),7))+13),N($X256),0))</f>
        <v/>
      </c>
      <c r="AF256" s="62">
        <f>IF($V256&lt;&gt;"Sub","",IF(AND(ISNUMBER($G256),$G256&lt;=IF($S256=MesCiclo,InicioCiclo,$S256+MOD(2-WEEKDAY($S256),7))+20),N($X256),0))</f>
        <v/>
      </c>
      <c r="AG256" s="62">
        <f>IF($V256&lt;&gt;"Sub","",IF(AND(ISNUMBER($G256),$G256&lt;=IF($S256=MesCiclo,InicioCiclo,$S256+MOD(2-WEEKDAY($S256),7))+27),N($X256),0))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IF(N($W257)=0,"",IF(AND($S257=MesCiclo,1&gt;SemanaActual),"",MIN(1,SUMIFS($AD$5:$AD$1000,$U$5:$U$1000,ROW(),$V$5:$V$1000,"Sub"))))</f>
        <v/>
      </c>
      <c r="J257" s="60">
        <f>IF(N($W257)=0,"",IF(AND($S257=MesCiclo,2&gt;SemanaActual),"",MIN(1,SUMIFS($AE$5:$AE$1000,$U$5:$U$1000,ROW(),$V$5:$V$1000,"Sub"))))</f>
        <v/>
      </c>
      <c r="K257" s="60">
        <f>IF(N($W257)=0,"",IF(AND($S257=MesCiclo,3&gt;SemanaActual),"",MIN(1,SUMIFS($AF$5:$AF$1000,$U$5:$U$1000,ROW(),$V$5:$V$1000,"Sub"))))</f>
        <v/>
      </c>
      <c r="L257" s="60">
        <f>IF(N($W257)=0,"",IF(AND($S257=MesCiclo,4&gt;SemanaActual),"",MIN(1,SUMIFS($AG$5:$AG$1000,$U$5:$U$1000,ROW(),$V$5:$V$1000,"Sub"))))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","")&amp;IF($AR257="","Sin fecha de inicio"&amp;" · ","")&amp;IF($AS257="","Sin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","")&amp;IF(AND($V257="Sub",COUNT($I257:$L257)+SUMPRODUCT((LEN($I257:$L257)&gt;0)*NOT(ISNUMBER($I257:$L257)))&gt;0),"Subactividad: no use las semanas; ponga su % en Peso y su fecha de cumplimiento"&amp;"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IF($V257="","",IF($V257="Sub",IF(ISNUMBER($G257),N($X257),0),IF(ISNUMBER($G257),1,IFERROR(LOOKUP(2,1/($I257:$L257&lt;&gt;""),$I257:$L257),0))))</f>
        <v/>
      </c>
      <c r="Z257" s="62">
        <f>IF($V257="","",IF($V257="Sub",IF(AND(ISNUMBER($G257),$G257&lt;=IF($S257=MesCiclo,InicioCiclo,$S257+MOD(2-WEEKDAY($S257),7))+6),N($X257),0),IF(AND(ISNUMBER($G257),$G257&lt;=IF($S257=MesCiclo,InicioCiclo,$S257+MOD(2-WEEKDAY($S257),7))+6),1,IF(ISNUMBER($I257),$I257,0))))</f>
        <v/>
      </c>
      <c r="AA257" s="62">
        <f>IF($V257="","",IF($V257="Sub",IF(AND(ISNUMBER($G257),$G257&lt;=IF($S257=MesCiclo,InicioCiclo,$S257+MOD(2-WEEKDAY($S257),7))+13),N($X257),0),IF(AND(ISNUMBER($G257),$G257&lt;=IF($S257=MesCiclo,InicioCiclo,$S257+MOD(2-WEEKDAY($S257),7))+13),1,IF(ISNUMBER($J257),$J257,$Z257))))</f>
        <v/>
      </c>
      <c r="AB257" s="62">
        <f>IF($V257="","",IF($V257="Sub",IF(AND(ISNUMBER($G257),$G257&lt;=IF($S257=MesCiclo,InicioCiclo,$S257+MOD(2-WEEKDAY($S257),7))+20),N($X257),0),IF(AND(ISNUMBER($G257),$G257&lt;=IF($S257=MesCiclo,InicioCiclo,$S257+MOD(2-WEEKDAY($S257),7))+20),1,IF(ISNUMBER($K257),$K257,$AA257))))</f>
        <v/>
      </c>
      <c r="AC257" s="62">
        <f>IF($V257="","",IF($V257="Sub",IF(AND(ISNUMBER($G257),$G257&lt;=IF($S257=MesCiclo,InicioCiclo,$S257+MOD(2-WEEKDAY($S257),7))+27),N($X257),0),IF(AND(ISNUMBER($G257),$G257&lt;=IF($S257=MesCiclo,InicioCiclo,$S257+MOD(2-WEEKDAY($S257),7))+27),1,IF(ISNUMBER($L257),$L257,$AB257))))</f>
        <v/>
      </c>
      <c r="AD257" s="62">
        <f>IF($V257&lt;&gt;"Sub","",IF(AND(ISNUMBER($G257),$G257&lt;=IF($S257=MesCiclo,InicioCiclo,$S257+MOD(2-WEEKDAY($S257),7))+6),N($X257),0))</f>
        <v/>
      </c>
      <c r="AE257" s="62">
        <f>IF($V257&lt;&gt;"Sub","",IF(AND(ISNUMBER($G257),$G257&lt;=IF($S257=MesCiclo,InicioCiclo,$S257+MOD(2-WEEKDAY($S257),7))+13),N($X257),0))</f>
        <v/>
      </c>
      <c r="AF257" s="62">
        <f>IF($V257&lt;&gt;"Sub","",IF(AND(ISNUMBER($G257),$G257&lt;=IF($S257=MesCiclo,InicioCiclo,$S257+MOD(2-WEEKDAY($S257),7))+20),N($X257),0))</f>
        <v/>
      </c>
      <c r="AG257" s="62">
        <f>IF($V257&lt;&gt;"Sub","",IF(AND(ISNUMBER($G257),$G257&lt;=IF($S257=MesCiclo,InicioCiclo,$S257+MOD(2-WEEKDAY($S257),7))+27),N($X257),0))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IF(N($W258)=0,"",IF(AND($S258=MesCiclo,1&gt;SemanaActual),"",MIN(1,SUMIFS($AD$5:$AD$1000,$U$5:$U$1000,ROW(),$V$5:$V$1000,"Sub"))))</f>
        <v/>
      </c>
      <c r="J258" s="60">
        <f>IF(N($W258)=0,"",IF(AND($S258=MesCiclo,2&gt;SemanaActual),"",MIN(1,SUMIFS($AE$5:$AE$1000,$U$5:$U$1000,ROW(),$V$5:$V$1000,"Sub"))))</f>
        <v/>
      </c>
      <c r="K258" s="60">
        <f>IF(N($W258)=0,"",IF(AND($S258=MesCiclo,3&gt;SemanaActual),"",MIN(1,SUMIFS($AF$5:$AF$1000,$U$5:$U$1000,ROW(),$V$5:$V$1000,"Sub"))))</f>
        <v/>
      </c>
      <c r="L258" s="60">
        <f>IF(N($W258)=0,"",IF(AND($S258=MesCiclo,4&gt;SemanaActual),"",MIN(1,SUMIFS($AG$5:$AG$1000,$U$5:$U$1000,ROW(),$V$5:$V$1000,"Sub"))))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","")&amp;IF($AR258="","Sin fecha de inicio"&amp;" · ","")&amp;IF($AS258="","Sin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","")&amp;IF(AND($V258="Sub",COUNT($I258:$L258)+SUMPRODUCT((LEN($I258:$L258)&gt;0)*NOT(ISNUMBER($I258:$L258)))&gt;0),"Subactividad: no use las semanas; ponga su % en Peso y su fecha de cumplimiento"&amp;"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IF($V258="","",IF($V258="Sub",IF(ISNUMBER($G258),N($X258),0),IF(ISNUMBER($G258),1,IFERROR(LOOKUP(2,1/($I258:$L258&lt;&gt;""),$I258:$L258),0))))</f>
        <v/>
      </c>
      <c r="Z258" s="62">
        <f>IF($V258="","",IF($V258="Sub",IF(AND(ISNUMBER($G258),$G258&lt;=IF($S258=MesCiclo,InicioCiclo,$S258+MOD(2-WEEKDAY($S258),7))+6),N($X258),0),IF(AND(ISNUMBER($G258),$G258&lt;=IF($S258=MesCiclo,InicioCiclo,$S258+MOD(2-WEEKDAY($S258),7))+6),1,IF(ISNUMBER($I258),$I258,0))))</f>
        <v/>
      </c>
      <c r="AA258" s="62">
        <f>IF($V258="","",IF($V258="Sub",IF(AND(ISNUMBER($G258),$G258&lt;=IF($S258=MesCiclo,InicioCiclo,$S258+MOD(2-WEEKDAY($S258),7))+13),N($X258),0),IF(AND(ISNUMBER($G258),$G258&lt;=IF($S258=MesCiclo,InicioCiclo,$S258+MOD(2-WEEKDAY($S258),7))+13),1,IF(ISNUMBER($J258),$J258,$Z258))))</f>
        <v/>
      </c>
      <c r="AB258" s="62">
        <f>IF($V258="","",IF($V258="Sub",IF(AND(ISNUMBER($G258),$G258&lt;=IF($S258=MesCiclo,InicioCiclo,$S258+MOD(2-WEEKDAY($S258),7))+20),N($X258),0),IF(AND(ISNUMBER($G258),$G258&lt;=IF($S258=MesCiclo,InicioCiclo,$S258+MOD(2-WEEKDAY($S258),7))+20),1,IF(ISNUMBER($K258),$K258,$AA258))))</f>
        <v/>
      </c>
      <c r="AC258" s="62">
        <f>IF($V258="","",IF($V258="Sub",IF(AND(ISNUMBER($G258),$G258&lt;=IF($S258=MesCiclo,InicioCiclo,$S258+MOD(2-WEEKDAY($S258),7))+27),N($X258),0),IF(AND(ISNUMBER($G258),$G258&lt;=IF($S258=MesCiclo,InicioCiclo,$S258+MOD(2-WEEKDAY($S258),7))+27),1,IF(ISNUMBER($L258),$L258,$AB258))))</f>
        <v/>
      </c>
      <c r="AD258" s="62">
        <f>IF($V258&lt;&gt;"Sub","",IF(AND(ISNUMBER($G258),$G258&lt;=IF($S258=MesCiclo,InicioCiclo,$S258+MOD(2-WEEKDAY($S258),7))+6),N($X258),0))</f>
        <v/>
      </c>
      <c r="AE258" s="62">
        <f>IF($V258&lt;&gt;"Sub","",IF(AND(ISNUMBER($G258),$G258&lt;=IF($S258=MesCiclo,InicioCiclo,$S258+MOD(2-WEEKDAY($S258),7))+13),N($X258),0))</f>
        <v/>
      </c>
      <c r="AF258" s="62">
        <f>IF($V258&lt;&gt;"Sub","",IF(AND(ISNUMBER($G258),$G258&lt;=IF($S258=MesCiclo,InicioCiclo,$S258+MOD(2-WEEKDAY($S258),7))+20),N($X258),0))</f>
        <v/>
      </c>
      <c r="AG258" s="62">
        <f>IF($V258&lt;&gt;"Sub","",IF(AND(ISNUMBER($G258),$G258&lt;=IF($S258=MesCiclo,InicioCiclo,$S258+MOD(2-WEEKDAY($S258),7))+27),N($X258),0))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IF(N($W259)=0,"",IF(AND($S259=MesCiclo,1&gt;SemanaActual),"",MIN(1,SUMIFS($AD$5:$AD$1000,$U$5:$U$1000,ROW(),$V$5:$V$1000,"Sub"))))</f>
        <v/>
      </c>
      <c r="J259" s="60">
        <f>IF(N($W259)=0,"",IF(AND($S259=MesCiclo,2&gt;SemanaActual),"",MIN(1,SUMIFS($AE$5:$AE$1000,$U$5:$U$1000,ROW(),$V$5:$V$1000,"Sub"))))</f>
        <v/>
      </c>
      <c r="K259" s="60">
        <f>IF(N($W259)=0,"",IF(AND($S259=MesCiclo,3&gt;SemanaActual),"",MIN(1,SUMIFS($AF$5:$AF$1000,$U$5:$U$1000,ROW(),$V$5:$V$1000,"Sub"))))</f>
        <v/>
      </c>
      <c r="L259" s="60">
        <f>IF(N($W259)=0,"",IF(AND($S259=MesCiclo,4&gt;SemanaActual),"",MIN(1,SUMIFS($AG$5:$AG$1000,$U$5:$U$1000,ROW(),$V$5:$V$1000,"Sub"))))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","")&amp;IF($AR259="","Sin fecha de inicio"&amp;" · ","")&amp;IF($AS259="","Sin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","")&amp;IF(AND($V259="Sub",COUNT($I259:$L259)+SUMPRODUCT((LEN($I259:$L259)&gt;0)*NOT(ISNUMBER($I259:$L259)))&gt;0),"Subactividad: no use las semanas; ponga su % en Peso y su fecha de cumplimiento"&amp;"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IF($V259="","",IF($V259="Sub",IF(ISNUMBER($G259),N($X259),0),IF(ISNUMBER($G259),1,IFERROR(LOOKUP(2,1/($I259:$L259&lt;&gt;""),$I259:$L259),0))))</f>
        <v/>
      </c>
      <c r="Z259" s="62">
        <f>IF($V259="","",IF($V259="Sub",IF(AND(ISNUMBER($G259),$G259&lt;=IF($S259=MesCiclo,InicioCiclo,$S259+MOD(2-WEEKDAY($S259),7))+6),N($X259),0),IF(AND(ISNUMBER($G259),$G259&lt;=IF($S259=MesCiclo,InicioCiclo,$S259+MOD(2-WEEKDAY($S259),7))+6),1,IF(ISNUMBER($I259),$I259,0))))</f>
        <v/>
      </c>
      <c r="AA259" s="62">
        <f>IF($V259="","",IF($V259="Sub",IF(AND(ISNUMBER($G259),$G259&lt;=IF($S259=MesCiclo,InicioCiclo,$S259+MOD(2-WEEKDAY($S259),7))+13),N($X259),0),IF(AND(ISNUMBER($G259),$G259&lt;=IF($S259=MesCiclo,InicioCiclo,$S259+MOD(2-WEEKDAY($S259),7))+13),1,IF(ISNUMBER($J259),$J259,$Z259))))</f>
        <v/>
      </c>
      <c r="AB259" s="62">
        <f>IF($V259="","",IF($V259="Sub",IF(AND(ISNUMBER($G259),$G259&lt;=IF($S259=MesCiclo,InicioCiclo,$S259+MOD(2-WEEKDAY($S259),7))+20),N($X259),0),IF(AND(ISNUMBER($G259),$G259&lt;=IF($S259=MesCiclo,InicioCiclo,$S259+MOD(2-WEEKDAY($S259),7))+20),1,IF(ISNUMBER($K259),$K259,$AA259))))</f>
        <v/>
      </c>
      <c r="AC259" s="62">
        <f>IF($V259="","",IF($V259="Sub",IF(AND(ISNUMBER($G259),$G259&lt;=IF($S259=MesCiclo,InicioCiclo,$S259+MOD(2-WEEKDAY($S259),7))+27),N($X259),0),IF(AND(ISNUMBER($G259),$G259&lt;=IF($S259=MesCiclo,InicioCiclo,$S259+MOD(2-WEEKDAY($S259),7))+27),1,IF(ISNUMBER($L259),$L259,$AB259))))</f>
        <v/>
      </c>
      <c r="AD259" s="62">
        <f>IF($V259&lt;&gt;"Sub","",IF(AND(ISNUMBER($G259),$G259&lt;=IF($S259=MesCiclo,InicioCiclo,$S259+MOD(2-WEEKDAY($S259),7))+6),N($X259),0))</f>
        <v/>
      </c>
      <c r="AE259" s="62">
        <f>IF($V259&lt;&gt;"Sub","",IF(AND(ISNUMBER($G259),$G259&lt;=IF($S259=MesCiclo,InicioCiclo,$S259+MOD(2-WEEKDAY($S259),7))+13),N($X259),0))</f>
        <v/>
      </c>
      <c r="AF259" s="62">
        <f>IF($V259&lt;&gt;"Sub","",IF(AND(ISNUMBER($G259),$G259&lt;=IF($S259=MesCiclo,InicioCiclo,$S259+MOD(2-WEEKDAY($S259),7))+20),N($X259),0))</f>
        <v/>
      </c>
      <c r="AG259" s="62">
        <f>IF($V259&lt;&gt;"Sub","",IF(AND(ISNUMBER($G259),$G259&lt;=IF($S259=MesCiclo,InicioCiclo,$S259+MOD(2-WEEKDAY($S259),7))+27),N($X259),0))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IF(N($W260)=0,"",IF(AND($S260=MesCiclo,1&gt;SemanaActual),"",MIN(1,SUMIFS($AD$5:$AD$1000,$U$5:$U$1000,ROW(),$V$5:$V$1000,"Sub"))))</f>
        <v/>
      </c>
      <c r="J260" s="60">
        <f>IF(N($W260)=0,"",IF(AND($S260=MesCiclo,2&gt;SemanaActual),"",MIN(1,SUMIFS($AE$5:$AE$1000,$U$5:$U$1000,ROW(),$V$5:$V$1000,"Sub"))))</f>
        <v/>
      </c>
      <c r="K260" s="60">
        <f>IF(N($W260)=0,"",IF(AND($S260=MesCiclo,3&gt;SemanaActual),"",MIN(1,SUMIFS($AF$5:$AF$1000,$U$5:$U$1000,ROW(),$V$5:$V$1000,"Sub"))))</f>
        <v/>
      </c>
      <c r="L260" s="60">
        <f>IF(N($W260)=0,"",IF(AND($S260=MesCiclo,4&gt;SemanaActual),"",MIN(1,SUMIFS($AG$5:$AG$1000,$U$5:$U$1000,ROW(),$V$5:$V$1000,"Sub"))))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","")&amp;IF($AR260="","Sin fecha de inicio"&amp;" · ","")&amp;IF($AS260="","Sin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","")&amp;IF(AND($V260="Sub",COUNT($I260:$L260)+SUMPRODUCT((LEN($I260:$L260)&gt;0)*NOT(ISNUMBER($I260:$L260)))&gt;0),"Subactividad: no use las semanas; ponga su % en Peso y su fecha de cumplimiento"&amp;"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IF($V260="","",IF($V260="Sub",IF(ISNUMBER($G260),N($X260),0),IF(ISNUMBER($G260),1,IFERROR(LOOKUP(2,1/($I260:$L260&lt;&gt;""),$I260:$L260),0))))</f>
        <v/>
      </c>
      <c r="Z260" s="62">
        <f>IF($V260="","",IF($V260="Sub",IF(AND(ISNUMBER($G260),$G260&lt;=IF($S260=MesCiclo,InicioCiclo,$S260+MOD(2-WEEKDAY($S260),7))+6),N($X260),0),IF(AND(ISNUMBER($G260),$G260&lt;=IF($S260=MesCiclo,InicioCiclo,$S260+MOD(2-WEEKDAY($S260),7))+6),1,IF(ISNUMBER($I260),$I260,0))))</f>
        <v/>
      </c>
      <c r="AA260" s="62">
        <f>IF($V260="","",IF($V260="Sub",IF(AND(ISNUMBER($G260),$G260&lt;=IF($S260=MesCiclo,InicioCiclo,$S260+MOD(2-WEEKDAY($S260),7))+13),N($X260),0),IF(AND(ISNUMBER($G260),$G260&lt;=IF($S260=MesCiclo,InicioCiclo,$S260+MOD(2-WEEKDAY($S260),7))+13),1,IF(ISNUMBER($J260),$J260,$Z260))))</f>
        <v/>
      </c>
      <c r="AB260" s="62">
        <f>IF($V260="","",IF($V260="Sub",IF(AND(ISNUMBER($G260),$G260&lt;=IF($S260=MesCiclo,InicioCiclo,$S260+MOD(2-WEEKDAY($S260),7))+20),N($X260),0),IF(AND(ISNUMBER($G260),$G260&lt;=IF($S260=MesCiclo,InicioCiclo,$S260+MOD(2-WEEKDAY($S260),7))+20),1,IF(ISNUMBER($K260),$K260,$AA260))))</f>
        <v/>
      </c>
      <c r="AC260" s="62">
        <f>IF($V260="","",IF($V260="Sub",IF(AND(ISNUMBER($G260),$G260&lt;=IF($S260=MesCiclo,InicioCiclo,$S260+MOD(2-WEEKDAY($S260),7))+27),N($X260),0),IF(AND(ISNUMBER($G260),$G260&lt;=IF($S260=MesCiclo,InicioCiclo,$S260+MOD(2-WEEKDAY($S260),7))+27),1,IF(ISNUMBER($L260),$L260,$AB260))))</f>
        <v/>
      </c>
      <c r="AD260" s="62">
        <f>IF($V260&lt;&gt;"Sub","",IF(AND(ISNUMBER($G260),$G260&lt;=IF($S260=MesCiclo,InicioCiclo,$S260+MOD(2-WEEKDAY($S260),7))+6),N($X260),0))</f>
        <v/>
      </c>
      <c r="AE260" s="62">
        <f>IF($V260&lt;&gt;"Sub","",IF(AND(ISNUMBER($G260),$G260&lt;=IF($S260=MesCiclo,InicioCiclo,$S260+MOD(2-WEEKDAY($S260),7))+13),N($X260),0))</f>
        <v/>
      </c>
      <c r="AF260" s="62">
        <f>IF($V260&lt;&gt;"Sub","",IF(AND(ISNUMBER($G260),$G260&lt;=IF($S260=MesCiclo,InicioCiclo,$S260+MOD(2-WEEKDAY($S260),7))+20),N($X260),0))</f>
        <v/>
      </c>
      <c r="AG260" s="62">
        <f>IF($V260&lt;&gt;"Sub","",IF(AND(ISNUMBER($G260),$G260&lt;=IF($S260=MesCiclo,InicioCiclo,$S260+MOD(2-WEEKDAY($S260),7))+27),N($X260),0))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IF(N($W261)=0,"",IF(AND($S261=MesCiclo,1&gt;SemanaActual),"",MIN(1,SUMIFS($AD$5:$AD$1000,$U$5:$U$1000,ROW(),$V$5:$V$1000,"Sub"))))</f>
        <v/>
      </c>
      <c r="J261" s="60">
        <f>IF(N($W261)=0,"",IF(AND($S261=MesCiclo,2&gt;SemanaActual),"",MIN(1,SUMIFS($AE$5:$AE$1000,$U$5:$U$1000,ROW(),$V$5:$V$1000,"Sub"))))</f>
        <v/>
      </c>
      <c r="K261" s="60">
        <f>IF(N($W261)=0,"",IF(AND($S261=MesCiclo,3&gt;SemanaActual),"",MIN(1,SUMIFS($AF$5:$AF$1000,$U$5:$U$1000,ROW(),$V$5:$V$1000,"Sub"))))</f>
        <v/>
      </c>
      <c r="L261" s="60">
        <f>IF(N($W261)=0,"",IF(AND($S261=MesCiclo,4&gt;SemanaActual),"",MIN(1,SUMIFS($AG$5:$AG$1000,$U$5:$U$1000,ROW(),$V$5:$V$1000,"Sub"))))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","")&amp;IF($AR261="","Sin fecha de inicio"&amp;" · ","")&amp;IF($AS261="","Sin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","")&amp;IF(AND($V261="Sub",COUNT($I261:$L261)+SUMPRODUCT((LEN($I261:$L261)&gt;0)*NOT(ISNUMBER($I261:$L261)))&gt;0),"Subactividad: no use las semanas; ponga su % en Peso y su fecha de cumplimiento"&amp;"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IF($V261="","",IF($V261="Sub",IF(ISNUMBER($G261),N($X261),0),IF(ISNUMBER($G261),1,IFERROR(LOOKUP(2,1/($I261:$L261&lt;&gt;""),$I261:$L261),0))))</f>
        <v/>
      </c>
      <c r="Z261" s="62">
        <f>IF($V261="","",IF($V261="Sub",IF(AND(ISNUMBER($G261),$G261&lt;=IF($S261=MesCiclo,InicioCiclo,$S261+MOD(2-WEEKDAY($S261),7))+6),N($X261),0),IF(AND(ISNUMBER($G261),$G261&lt;=IF($S261=MesCiclo,InicioCiclo,$S261+MOD(2-WEEKDAY($S261),7))+6),1,IF(ISNUMBER($I261),$I261,0))))</f>
        <v/>
      </c>
      <c r="AA261" s="62">
        <f>IF($V261="","",IF($V261="Sub",IF(AND(ISNUMBER($G261),$G261&lt;=IF($S261=MesCiclo,InicioCiclo,$S261+MOD(2-WEEKDAY($S261),7))+13),N($X261),0),IF(AND(ISNUMBER($G261),$G261&lt;=IF($S261=MesCiclo,InicioCiclo,$S261+MOD(2-WEEKDAY($S261),7))+13),1,IF(ISNUMBER($J261),$J261,$Z261))))</f>
        <v/>
      </c>
      <c r="AB261" s="62">
        <f>IF($V261="","",IF($V261="Sub",IF(AND(ISNUMBER($G261),$G261&lt;=IF($S261=MesCiclo,InicioCiclo,$S261+MOD(2-WEEKDAY($S261),7))+20),N($X261),0),IF(AND(ISNUMBER($G261),$G261&lt;=IF($S261=MesCiclo,InicioCiclo,$S261+MOD(2-WEEKDAY($S261),7))+20),1,IF(ISNUMBER($K261),$K261,$AA261))))</f>
        <v/>
      </c>
      <c r="AC261" s="62">
        <f>IF($V261="","",IF($V261="Sub",IF(AND(ISNUMBER($G261),$G261&lt;=IF($S261=MesCiclo,InicioCiclo,$S261+MOD(2-WEEKDAY($S261),7))+27),N($X261),0),IF(AND(ISNUMBER($G261),$G261&lt;=IF($S261=MesCiclo,InicioCiclo,$S261+MOD(2-WEEKDAY($S261),7))+27),1,IF(ISNUMBER($L261),$L261,$AB261))))</f>
        <v/>
      </c>
      <c r="AD261" s="62">
        <f>IF($V261&lt;&gt;"Sub","",IF(AND(ISNUMBER($G261),$G261&lt;=IF($S261=MesCiclo,InicioCiclo,$S261+MOD(2-WEEKDAY($S261),7))+6),N($X261),0))</f>
        <v/>
      </c>
      <c r="AE261" s="62">
        <f>IF($V261&lt;&gt;"Sub","",IF(AND(ISNUMBER($G261),$G261&lt;=IF($S261=MesCiclo,InicioCiclo,$S261+MOD(2-WEEKDAY($S261),7))+13),N($X261),0))</f>
        <v/>
      </c>
      <c r="AF261" s="62">
        <f>IF($V261&lt;&gt;"Sub","",IF(AND(ISNUMBER($G261),$G261&lt;=IF($S261=MesCiclo,InicioCiclo,$S261+MOD(2-WEEKDAY($S261),7))+20),N($X261),0))</f>
        <v/>
      </c>
      <c r="AG261" s="62">
        <f>IF($V261&lt;&gt;"Sub","",IF(AND(ISNUMBER($G261),$G261&lt;=IF($S261=MesCiclo,InicioCiclo,$S261+MOD(2-WEEKDAY($S261),7))+27),N($X261),0))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IF(N($W262)=0,"",IF(AND($S262=MesCiclo,1&gt;SemanaActual),"",MIN(1,SUMIFS($AD$5:$AD$1000,$U$5:$U$1000,ROW(),$V$5:$V$1000,"Sub"))))</f>
        <v/>
      </c>
      <c r="J262" s="60">
        <f>IF(N($W262)=0,"",IF(AND($S262=MesCiclo,2&gt;SemanaActual),"",MIN(1,SUMIFS($AE$5:$AE$1000,$U$5:$U$1000,ROW(),$V$5:$V$1000,"Sub"))))</f>
        <v/>
      </c>
      <c r="K262" s="60">
        <f>IF(N($W262)=0,"",IF(AND($S262=MesCiclo,3&gt;SemanaActual),"",MIN(1,SUMIFS($AF$5:$AF$1000,$U$5:$U$1000,ROW(),$V$5:$V$1000,"Sub"))))</f>
        <v/>
      </c>
      <c r="L262" s="60">
        <f>IF(N($W262)=0,"",IF(AND($S262=MesCiclo,4&gt;SemanaActual),"",MIN(1,SUMIFS($AG$5:$AG$1000,$U$5:$U$1000,ROW(),$V$5:$V$1000,"Sub"))))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","")&amp;IF($AR262="","Sin fecha de inicio"&amp;" · ","")&amp;IF($AS262="","Sin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","")&amp;IF(AND($V262="Sub",COUNT($I262:$L262)+SUMPRODUCT((LEN($I262:$L262)&gt;0)*NOT(ISNUMBER($I262:$L262)))&gt;0),"Subactividad: no use las semanas; ponga su % en Peso y su fecha de cumplimiento"&amp;"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IF($V262="","",IF($V262="Sub",IF(ISNUMBER($G262),N($X262),0),IF(ISNUMBER($G262),1,IFERROR(LOOKUP(2,1/($I262:$L262&lt;&gt;""),$I262:$L262),0))))</f>
        <v/>
      </c>
      <c r="Z262" s="62">
        <f>IF($V262="","",IF($V262="Sub",IF(AND(ISNUMBER($G262),$G262&lt;=IF($S262=MesCiclo,InicioCiclo,$S262+MOD(2-WEEKDAY($S262),7))+6),N($X262),0),IF(AND(ISNUMBER($G262),$G262&lt;=IF($S262=MesCiclo,InicioCiclo,$S262+MOD(2-WEEKDAY($S262),7))+6),1,IF(ISNUMBER($I262),$I262,0))))</f>
        <v/>
      </c>
      <c r="AA262" s="62">
        <f>IF($V262="","",IF($V262="Sub",IF(AND(ISNUMBER($G262),$G262&lt;=IF($S262=MesCiclo,InicioCiclo,$S262+MOD(2-WEEKDAY($S262),7))+13),N($X262),0),IF(AND(ISNUMBER($G262),$G262&lt;=IF($S262=MesCiclo,InicioCiclo,$S262+MOD(2-WEEKDAY($S262),7))+13),1,IF(ISNUMBER($J262),$J262,$Z262))))</f>
        <v/>
      </c>
      <c r="AB262" s="62">
        <f>IF($V262="","",IF($V262="Sub",IF(AND(ISNUMBER($G262),$G262&lt;=IF($S262=MesCiclo,InicioCiclo,$S262+MOD(2-WEEKDAY($S262),7))+20),N($X262),0),IF(AND(ISNUMBER($G262),$G262&lt;=IF($S262=MesCiclo,InicioCiclo,$S262+MOD(2-WEEKDAY($S262),7))+20),1,IF(ISNUMBER($K262),$K262,$AA262))))</f>
        <v/>
      </c>
      <c r="AC262" s="62">
        <f>IF($V262="","",IF($V262="Sub",IF(AND(ISNUMBER($G262),$G262&lt;=IF($S262=MesCiclo,InicioCiclo,$S262+MOD(2-WEEKDAY($S262),7))+27),N($X262),0),IF(AND(ISNUMBER($G262),$G262&lt;=IF($S262=MesCiclo,InicioCiclo,$S262+MOD(2-WEEKDAY($S262),7))+27),1,IF(ISNUMBER($L262),$L262,$AB262))))</f>
        <v/>
      </c>
      <c r="AD262" s="62">
        <f>IF($V262&lt;&gt;"Sub","",IF(AND(ISNUMBER($G262),$G262&lt;=IF($S262=MesCiclo,InicioCiclo,$S262+MOD(2-WEEKDAY($S262),7))+6),N($X262),0))</f>
        <v/>
      </c>
      <c r="AE262" s="62">
        <f>IF($V262&lt;&gt;"Sub","",IF(AND(ISNUMBER($G262),$G262&lt;=IF($S262=MesCiclo,InicioCiclo,$S262+MOD(2-WEEKDAY($S262),7))+13),N($X262),0))</f>
        <v/>
      </c>
      <c r="AF262" s="62">
        <f>IF($V262&lt;&gt;"Sub","",IF(AND(ISNUMBER($G262),$G262&lt;=IF($S262=MesCiclo,InicioCiclo,$S262+MOD(2-WEEKDAY($S262),7))+20),N($X262),0))</f>
        <v/>
      </c>
      <c r="AG262" s="62">
        <f>IF($V262&lt;&gt;"Sub","",IF(AND(ISNUMBER($G262),$G262&lt;=IF($S262=MesCiclo,InicioCiclo,$S262+MOD(2-WEEKDAY($S262),7))+27),N($X262),0))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IF(N($W263)=0,"",IF(AND($S263=MesCiclo,1&gt;SemanaActual),"",MIN(1,SUMIFS($AD$5:$AD$1000,$U$5:$U$1000,ROW(),$V$5:$V$1000,"Sub"))))</f>
        <v/>
      </c>
      <c r="J263" s="60">
        <f>IF(N($W263)=0,"",IF(AND($S263=MesCiclo,2&gt;SemanaActual),"",MIN(1,SUMIFS($AE$5:$AE$1000,$U$5:$U$1000,ROW(),$V$5:$V$1000,"Sub"))))</f>
        <v/>
      </c>
      <c r="K263" s="60">
        <f>IF(N($W263)=0,"",IF(AND($S263=MesCiclo,3&gt;SemanaActual),"",MIN(1,SUMIFS($AF$5:$AF$1000,$U$5:$U$1000,ROW(),$V$5:$V$1000,"Sub"))))</f>
        <v/>
      </c>
      <c r="L263" s="60">
        <f>IF(N($W263)=0,"",IF(AND($S263=MesCiclo,4&gt;SemanaActual),"",MIN(1,SUMIFS($AG$5:$AG$1000,$U$5:$U$1000,ROW(),$V$5:$V$1000,"Sub"))))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","")&amp;IF($AR263="","Sin fecha de inicio"&amp;" · ","")&amp;IF($AS263="","Sin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","")&amp;IF(AND($V263="Sub",COUNT($I263:$L263)+SUMPRODUCT((LEN($I263:$L263)&gt;0)*NOT(ISNUMBER($I263:$L263)))&gt;0),"Subactividad: no use las semanas; ponga su % en Peso y su fecha de cumplimiento"&amp;"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IF($V263="","",IF($V263="Sub",IF(ISNUMBER($G263),N($X263),0),IF(ISNUMBER($G263),1,IFERROR(LOOKUP(2,1/($I263:$L263&lt;&gt;""),$I263:$L263),0))))</f>
        <v/>
      </c>
      <c r="Z263" s="62">
        <f>IF($V263="","",IF($V263="Sub",IF(AND(ISNUMBER($G263),$G263&lt;=IF($S263=MesCiclo,InicioCiclo,$S263+MOD(2-WEEKDAY($S263),7))+6),N($X263),0),IF(AND(ISNUMBER($G263),$G263&lt;=IF($S263=MesCiclo,InicioCiclo,$S263+MOD(2-WEEKDAY($S263),7))+6),1,IF(ISNUMBER($I263),$I263,0))))</f>
        <v/>
      </c>
      <c r="AA263" s="62">
        <f>IF($V263="","",IF($V263="Sub",IF(AND(ISNUMBER($G263),$G263&lt;=IF($S263=MesCiclo,InicioCiclo,$S263+MOD(2-WEEKDAY($S263),7))+13),N($X263),0),IF(AND(ISNUMBER($G263),$G263&lt;=IF($S263=MesCiclo,InicioCiclo,$S263+MOD(2-WEEKDAY($S263),7))+13),1,IF(ISNUMBER($J263),$J263,$Z263))))</f>
        <v/>
      </c>
      <c r="AB263" s="62">
        <f>IF($V263="","",IF($V263="Sub",IF(AND(ISNUMBER($G263),$G263&lt;=IF($S263=MesCiclo,InicioCiclo,$S263+MOD(2-WEEKDAY($S263),7))+20),N($X263),0),IF(AND(ISNUMBER($G263),$G263&lt;=IF($S263=MesCiclo,InicioCiclo,$S263+MOD(2-WEEKDAY($S263),7))+20),1,IF(ISNUMBER($K263),$K263,$AA263))))</f>
        <v/>
      </c>
      <c r="AC263" s="62">
        <f>IF($V263="","",IF($V263="Sub",IF(AND(ISNUMBER($G263),$G263&lt;=IF($S263=MesCiclo,InicioCiclo,$S263+MOD(2-WEEKDAY($S263),7))+27),N($X263),0),IF(AND(ISNUMBER($G263),$G263&lt;=IF($S263=MesCiclo,InicioCiclo,$S263+MOD(2-WEEKDAY($S263),7))+27),1,IF(ISNUMBER($L263),$L263,$AB263))))</f>
        <v/>
      </c>
      <c r="AD263" s="62">
        <f>IF($V263&lt;&gt;"Sub","",IF(AND(ISNUMBER($G263),$G263&lt;=IF($S263=MesCiclo,InicioCiclo,$S263+MOD(2-WEEKDAY($S263),7))+6),N($X263),0))</f>
        <v/>
      </c>
      <c r="AE263" s="62">
        <f>IF($V263&lt;&gt;"Sub","",IF(AND(ISNUMBER($G263),$G263&lt;=IF($S263=MesCiclo,InicioCiclo,$S263+MOD(2-WEEKDAY($S263),7))+13),N($X263),0))</f>
        <v/>
      </c>
      <c r="AF263" s="62">
        <f>IF($V263&lt;&gt;"Sub","",IF(AND(ISNUMBER($G263),$G263&lt;=IF($S263=MesCiclo,InicioCiclo,$S263+MOD(2-WEEKDAY($S263),7))+20),N($X263),0))</f>
        <v/>
      </c>
      <c r="AG263" s="62">
        <f>IF($V263&lt;&gt;"Sub","",IF(AND(ISNUMBER($G263),$G263&lt;=IF($S263=MesCiclo,InicioCiclo,$S263+MOD(2-WEEKDAY($S263),7))+27),N($X263),0))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IF(N($W264)=0,"",IF(AND($S264=MesCiclo,1&gt;SemanaActual),"",MIN(1,SUMIFS($AD$5:$AD$1000,$U$5:$U$1000,ROW(),$V$5:$V$1000,"Sub"))))</f>
        <v/>
      </c>
      <c r="J264" s="60">
        <f>IF(N($W264)=0,"",IF(AND($S264=MesCiclo,2&gt;SemanaActual),"",MIN(1,SUMIFS($AE$5:$AE$1000,$U$5:$U$1000,ROW(),$V$5:$V$1000,"Sub"))))</f>
        <v/>
      </c>
      <c r="K264" s="60">
        <f>IF(N($W264)=0,"",IF(AND($S264=MesCiclo,3&gt;SemanaActual),"",MIN(1,SUMIFS($AF$5:$AF$1000,$U$5:$U$1000,ROW(),$V$5:$V$1000,"Sub"))))</f>
        <v/>
      </c>
      <c r="L264" s="60">
        <f>IF(N($W264)=0,"",IF(AND($S264=MesCiclo,4&gt;SemanaActual),"",MIN(1,SUMIFS($AG$5:$AG$1000,$U$5:$U$1000,ROW(),$V$5:$V$1000,"Sub"))))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","")&amp;IF($AR264="","Sin fecha de inicio"&amp;" · ","")&amp;IF($AS264="","Sin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","")&amp;IF(AND($V264="Sub",COUNT($I264:$L264)+SUMPRODUCT((LEN($I264:$L264)&gt;0)*NOT(ISNUMBER($I264:$L264)))&gt;0),"Subactividad: no use las semanas; ponga su % en Peso y su fecha de cumplimiento"&amp;"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IF($V264="","",IF($V264="Sub",IF(ISNUMBER($G264),N($X264),0),IF(ISNUMBER($G264),1,IFERROR(LOOKUP(2,1/($I264:$L264&lt;&gt;""),$I264:$L264),0))))</f>
        <v/>
      </c>
      <c r="Z264" s="62">
        <f>IF($V264="","",IF($V264="Sub",IF(AND(ISNUMBER($G264),$G264&lt;=IF($S264=MesCiclo,InicioCiclo,$S264+MOD(2-WEEKDAY($S264),7))+6),N($X264),0),IF(AND(ISNUMBER($G264),$G264&lt;=IF($S264=MesCiclo,InicioCiclo,$S264+MOD(2-WEEKDAY($S264),7))+6),1,IF(ISNUMBER($I264),$I264,0))))</f>
        <v/>
      </c>
      <c r="AA264" s="62">
        <f>IF($V264="","",IF($V264="Sub",IF(AND(ISNUMBER($G264),$G264&lt;=IF($S264=MesCiclo,InicioCiclo,$S264+MOD(2-WEEKDAY($S264),7))+13),N($X264),0),IF(AND(ISNUMBER($G264),$G264&lt;=IF($S264=MesCiclo,InicioCiclo,$S264+MOD(2-WEEKDAY($S264),7))+13),1,IF(ISNUMBER($J264),$J264,$Z264))))</f>
        <v/>
      </c>
      <c r="AB264" s="62">
        <f>IF($V264="","",IF($V264="Sub",IF(AND(ISNUMBER($G264),$G264&lt;=IF($S264=MesCiclo,InicioCiclo,$S264+MOD(2-WEEKDAY($S264),7))+20),N($X264),0),IF(AND(ISNUMBER($G264),$G264&lt;=IF($S264=MesCiclo,InicioCiclo,$S264+MOD(2-WEEKDAY($S264),7))+20),1,IF(ISNUMBER($K264),$K264,$AA264))))</f>
        <v/>
      </c>
      <c r="AC264" s="62">
        <f>IF($V264="","",IF($V264="Sub",IF(AND(ISNUMBER($G264),$G264&lt;=IF($S264=MesCiclo,InicioCiclo,$S264+MOD(2-WEEKDAY($S264),7))+27),N($X264),0),IF(AND(ISNUMBER($G264),$G264&lt;=IF($S264=MesCiclo,InicioCiclo,$S264+MOD(2-WEEKDAY($S264),7))+27),1,IF(ISNUMBER($L264),$L264,$AB264))))</f>
        <v/>
      </c>
      <c r="AD264" s="62">
        <f>IF($V264&lt;&gt;"Sub","",IF(AND(ISNUMBER($G264),$G264&lt;=IF($S264=MesCiclo,InicioCiclo,$S264+MOD(2-WEEKDAY($S264),7))+6),N($X264),0))</f>
        <v/>
      </c>
      <c r="AE264" s="62">
        <f>IF($V264&lt;&gt;"Sub","",IF(AND(ISNUMBER($G264),$G264&lt;=IF($S264=MesCiclo,InicioCiclo,$S264+MOD(2-WEEKDAY($S264),7))+13),N($X264),0))</f>
        <v/>
      </c>
      <c r="AF264" s="62">
        <f>IF($V264&lt;&gt;"Sub","",IF(AND(ISNUMBER($G264),$G264&lt;=IF($S264=MesCiclo,InicioCiclo,$S264+MOD(2-WEEKDAY($S264),7))+20),N($X264),0))</f>
        <v/>
      </c>
      <c r="AG264" s="62">
        <f>IF($V264&lt;&gt;"Sub","",IF(AND(ISNUMBER($G264),$G264&lt;=IF($S264=MesCiclo,InicioCiclo,$S264+MOD(2-WEEKDAY($S264),7))+27),N($X264),0))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IF(N($W265)=0,"",IF(AND($S265=MesCiclo,1&gt;SemanaActual),"",MIN(1,SUMIFS($AD$5:$AD$1000,$U$5:$U$1000,ROW(),$V$5:$V$1000,"Sub"))))</f>
        <v/>
      </c>
      <c r="J265" s="60">
        <f>IF(N($W265)=0,"",IF(AND($S265=MesCiclo,2&gt;SemanaActual),"",MIN(1,SUMIFS($AE$5:$AE$1000,$U$5:$U$1000,ROW(),$V$5:$V$1000,"Sub"))))</f>
        <v/>
      </c>
      <c r="K265" s="60">
        <f>IF(N($W265)=0,"",IF(AND($S265=MesCiclo,3&gt;SemanaActual),"",MIN(1,SUMIFS($AF$5:$AF$1000,$U$5:$U$1000,ROW(),$V$5:$V$1000,"Sub"))))</f>
        <v/>
      </c>
      <c r="L265" s="60">
        <f>IF(N($W265)=0,"",IF(AND($S265=MesCiclo,4&gt;SemanaActual),"",MIN(1,SUMIFS($AG$5:$AG$1000,$U$5:$U$1000,ROW(),$V$5:$V$1000,"Sub"))))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","")&amp;IF($AR265="","Sin fecha de inicio"&amp;" · ","")&amp;IF($AS265="","Sin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","")&amp;IF(AND($V265="Sub",COUNT($I265:$L265)+SUMPRODUCT((LEN($I265:$L265)&gt;0)*NOT(ISNUMBER($I265:$L265)))&gt;0),"Subactividad: no use las semanas; ponga su % en Peso y su fecha de cumplimiento"&amp;"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IF($V265="","",IF($V265="Sub",IF(ISNUMBER($G265),N($X265),0),IF(ISNUMBER($G265),1,IFERROR(LOOKUP(2,1/($I265:$L265&lt;&gt;""),$I265:$L265),0))))</f>
        <v/>
      </c>
      <c r="Z265" s="62">
        <f>IF($V265="","",IF($V265="Sub",IF(AND(ISNUMBER($G265),$G265&lt;=IF($S265=MesCiclo,InicioCiclo,$S265+MOD(2-WEEKDAY($S265),7))+6),N($X265),0),IF(AND(ISNUMBER($G265),$G265&lt;=IF($S265=MesCiclo,InicioCiclo,$S265+MOD(2-WEEKDAY($S265),7))+6),1,IF(ISNUMBER($I265),$I265,0))))</f>
        <v/>
      </c>
      <c r="AA265" s="62">
        <f>IF($V265="","",IF($V265="Sub",IF(AND(ISNUMBER($G265),$G265&lt;=IF($S265=MesCiclo,InicioCiclo,$S265+MOD(2-WEEKDAY($S265),7))+13),N($X265),0),IF(AND(ISNUMBER($G265),$G265&lt;=IF($S265=MesCiclo,InicioCiclo,$S265+MOD(2-WEEKDAY($S265),7))+13),1,IF(ISNUMBER($J265),$J265,$Z265))))</f>
        <v/>
      </c>
      <c r="AB265" s="62">
        <f>IF($V265="","",IF($V265="Sub",IF(AND(ISNUMBER($G265),$G265&lt;=IF($S265=MesCiclo,InicioCiclo,$S265+MOD(2-WEEKDAY($S265),7))+20),N($X265),0),IF(AND(ISNUMBER($G265),$G265&lt;=IF($S265=MesCiclo,InicioCiclo,$S265+MOD(2-WEEKDAY($S265),7))+20),1,IF(ISNUMBER($K265),$K265,$AA265))))</f>
        <v/>
      </c>
      <c r="AC265" s="62">
        <f>IF($V265="","",IF($V265="Sub",IF(AND(ISNUMBER($G265),$G265&lt;=IF($S265=MesCiclo,InicioCiclo,$S265+MOD(2-WEEKDAY($S265),7))+27),N($X265),0),IF(AND(ISNUMBER($G265),$G265&lt;=IF($S265=MesCiclo,InicioCiclo,$S265+MOD(2-WEEKDAY($S265),7))+27),1,IF(ISNUMBER($L265),$L265,$AB265))))</f>
        <v/>
      </c>
      <c r="AD265" s="62">
        <f>IF($V265&lt;&gt;"Sub","",IF(AND(ISNUMBER($G265),$G265&lt;=IF($S265=MesCiclo,InicioCiclo,$S265+MOD(2-WEEKDAY($S265),7))+6),N($X265),0))</f>
        <v/>
      </c>
      <c r="AE265" s="62">
        <f>IF($V265&lt;&gt;"Sub","",IF(AND(ISNUMBER($G265),$G265&lt;=IF($S265=MesCiclo,InicioCiclo,$S265+MOD(2-WEEKDAY($S265),7))+13),N($X265),0))</f>
        <v/>
      </c>
      <c r="AF265" s="62">
        <f>IF($V265&lt;&gt;"Sub","",IF(AND(ISNUMBER($G265),$G265&lt;=IF($S265=MesCiclo,InicioCiclo,$S265+MOD(2-WEEKDAY($S265),7))+20),N($X265),0))</f>
        <v/>
      </c>
      <c r="AG265" s="62">
        <f>IF($V265&lt;&gt;"Sub","",IF(AND(ISNUMBER($G265),$G265&lt;=IF($S265=MesCiclo,InicioCiclo,$S265+MOD(2-WEEKDAY($S265),7))+27),N($X265),0))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IF(N($W266)=0,"",IF(AND($S266=MesCiclo,1&gt;SemanaActual),"",MIN(1,SUMIFS($AD$5:$AD$1000,$U$5:$U$1000,ROW(),$V$5:$V$1000,"Sub"))))</f>
        <v/>
      </c>
      <c r="J266" s="60">
        <f>IF(N($W266)=0,"",IF(AND($S266=MesCiclo,2&gt;SemanaActual),"",MIN(1,SUMIFS($AE$5:$AE$1000,$U$5:$U$1000,ROW(),$V$5:$V$1000,"Sub"))))</f>
        <v/>
      </c>
      <c r="K266" s="60">
        <f>IF(N($W266)=0,"",IF(AND($S266=MesCiclo,3&gt;SemanaActual),"",MIN(1,SUMIFS($AF$5:$AF$1000,$U$5:$U$1000,ROW(),$V$5:$V$1000,"Sub"))))</f>
        <v/>
      </c>
      <c r="L266" s="60">
        <f>IF(N($W266)=0,"",IF(AND($S266=MesCiclo,4&gt;SemanaActual),"",MIN(1,SUMIFS($AG$5:$AG$1000,$U$5:$U$1000,ROW(),$V$5:$V$1000,"Sub"))))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","")&amp;IF($AR266="","Sin fecha de inicio"&amp;" · ","")&amp;IF($AS266="","Sin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","")&amp;IF(AND($V266="Sub",COUNT($I266:$L266)+SUMPRODUCT((LEN($I266:$L266)&gt;0)*NOT(ISNUMBER($I266:$L266)))&gt;0),"Subactividad: no use las semanas; ponga su % en Peso y su fecha de cumplimiento"&amp;"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IF($V266="","",IF($V266="Sub",IF(ISNUMBER($G266),N($X266),0),IF(ISNUMBER($G266),1,IFERROR(LOOKUP(2,1/($I266:$L266&lt;&gt;""),$I266:$L266),0))))</f>
        <v/>
      </c>
      <c r="Z266" s="62">
        <f>IF($V266="","",IF($V266="Sub",IF(AND(ISNUMBER($G266),$G266&lt;=IF($S266=MesCiclo,InicioCiclo,$S266+MOD(2-WEEKDAY($S266),7))+6),N($X266),0),IF(AND(ISNUMBER($G266),$G266&lt;=IF($S266=MesCiclo,InicioCiclo,$S266+MOD(2-WEEKDAY($S266),7))+6),1,IF(ISNUMBER($I266),$I266,0))))</f>
        <v/>
      </c>
      <c r="AA266" s="62">
        <f>IF($V266="","",IF($V266="Sub",IF(AND(ISNUMBER($G266),$G266&lt;=IF($S266=MesCiclo,InicioCiclo,$S266+MOD(2-WEEKDAY($S266),7))+13),N($X266),0),IF(AND(ISNUMBER($G266),$G266&lt;=IF($S266=MesCiclo,InicioCiclo,$S266+MOD(2-WEEKDAY($S266),7))+13),1,IF(ISNUMBER($J266),$J266,$Z266))))</f>
        <v/>
      </c>
      <c r="AB266" s="62">
        <f>IF($V266="","",IF($V266="Sub",IF(AND(ISNUMBER($G266),$G266&lt;=IF($S266=MesCiclo,InicioCiclo,$S266+MOD(2-WEEKDAY($S266),7))+20),N($X266),0),IF(AND(ISNUMBER($G266),$G266&lt;=IF($S266=MesCiclo,InicioCiclo,$S266+MOD(2-WEEKDAY($S266),7))+20),1,IF(ISNUMBER($K266),$K266,$AA266))))</f>
        <v/>
      </c>
      <c r="AC266" s="62">
        <f>IF($V266="","",IF($V266="Sub",IF(AND(ISNUMBER($G266),$G266&lt;=IF($S266=MesCiclo,InicioCiclo,$S266+MOD(2-WEEKDAY($S266),7))+27),N($X266),0),IF(AND(ISNUMBER($G266),$G266&lt;=IF($S266=MesCiclo,InicioCiclo,$S266+MOD(2-WEEKDAY($S266),7))+27),1,IF(ISNUMBER($L266),$L266,$AB266))))</f>
        <v/>
      </c>
      <c r="AD266" s="62">
        <f>IF($V266&lt;&gt;"Sub","",IF(AND(ISNUMBER($G266),$G266&lt;=IF($S266=MesCiclo,InicioCiclo,$S266+MOD(2-WEEKDAY($S266),7))+6),N($X266),0))</f>
        <v/>
      </c>
      <c r="AE266" s="62">
        <f>IF($V266&lt;&gt;"Sub","",IF(AND(ISNUMBER($G266),$G266&lt;=IF($S266=MesCiclo,InicioCiclo,$S266+MOD(2-WEEKDAY($S266),7))+13),N($X266),0))</f>
        <v/>
      </c>
      <c r="AF266" s="62">
        <f>IF($V266&lt;&gt;"Sub","",IF(AND(ISNUMBER($G266),$G266&lt;=IF($S266=MesCiclo,InicioCiclo,$S266+MOD(2-WEEKDAY($S266),7))+20),N($X266),0))</f>
        <v/>
      </c>
      <c r="AG266" s="62">
        <f>IF($V266&lt;&gt;"Sub","",IF(AND(ISNUMBER($G266),$G266&lt;=IF($S266=MesCiclo,InicioCiclo,$S266+MOD(2-WEEKDAY($S266),7))+27),N($X266),0))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IF(N($W267)=0,"",IF(AND($S267=MesCiclo,1&gt;SemanaActual),"",MIN(1,SUMIFS($AD$5:$AD$1000,$U$5:$U$1000,ROW(),$V$5:$V$1000,"Sub"))))</f>
        <v/>
      </c>
      <c r="J267" s="60">
        <f>IF(N($W267)=0,"",IF(AND($S267=MesCiclo,2&gt;SemanaActual),"",MIN(1,SUMIFS($AE$5:$AE$1000,$U$5:$U$1000,ROW(),$V$5:$V$1000,"Sub"))))</f>
        <v/>
      </c>
      <c r="K267" s="60">
        <f>IF(N($W267)=0,"",IF(AND($S267=MesCiclo,3&gt;SemanaActual),"",MIN(1,SUMIFS($AF$5:$AF$1000,$U$5:$U$1000,ROW(),$V$5:$V$1000,"Sub"))))</f>
        <v/>
      </c>
      <c r="L267" s="60">
        <f>IF(N($W267)=0,"",IF(AND($S267=MesCiclo,4&gt;SemanaActual),"",MIN(1,SUMIFS($AG$5:$AG$1000,$U$5:$U$1000,ROW(),$V$5:$V$1000,"Sub"))))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","")&amp;IF($AR267="","Sin fecha de inicio"&amp;" · ","")&amp;IF($AS267="","Sin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","")&amp;IF(AND($V267="Sub",COUNT($I267:$L267)+SUMPRODUCT((LEN($I267:$L267)&gt;0)*NOT(ISNUMBER($I267:$L267)))&gt;0),"Subactividad: no use las semanas; ponga su % en Peso y su fecha de cumplimiento"&amp;"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IF($V267="","",IF($V267="Sub",IF(ISNUMBER($G267),N($X267),0),IF(ISNUMBER($G267),1,IFERROR(LOOKUP(2,1/($I267:$L267&lt;&gt;""),$I267:$L267),0))))</f>
        <v/>
      </c>
      <c r="Z267" s="62">
        <f>IF($V267="","",IF($V267="Sub",IF(AND(ISNUMBER($G267),$G267&lt;=IF($S267=MesCiclo,InicioCiclo,$S267+MOD(2-WEEKDAY($S267),7))+6),N($X267),0),IF(AND(ISNUMBER($G267),$G267&lt;=IF($S267=MesCiclo,InicioCiclo,$S267+MOD(2-WEEKDAY($S267),7))+6),1,IF(ISNUMBER($I267),$I267,0))))</f>
        <v/>
      </c>
      <c r="AA267" s="62">
        <f>IF($V267="","",IF($V267="Sub",IF(AND(ISNUMBER($G267),$G267&lt;=IF($S267=MesCiclo,InicioCiclo,$S267+MOD(2-WEEKDAY($S267),7))+13),N($X267),0),IF(AND(ISNUMBER($G267),$G267&lt;=IF($S267=MesCiclo,InicioCiclo,$S267+MOD(2-WEEKDAY($S267),7))+13),1,IF(ISNUMBER($J267),$J267,$Z267))))</f>
        <v/>
      </c>
      <c r="AB267" s="62">
        <f>IF($V267="","",IF($V267="Sub",IF(AND(ISNUMBER($G267),$G267&lt;=IF($S267=MesCiclo,InicioCiclo,$S267+MOD(2-WEEKDAY($S267),7))+20),N($X267),0),IF(AND(ISNUMBER($G267),$G267&lt;=IF($S267=MesCiclo,InicioCiclo,$S267+MOD(2-WEEKDAY($S267),7))+20),1,IF(ISNUMBER($K267),$K267,$AA267))))</f>
        <v/>
      </c>
      <c r="AC267" s="62">
        <f>IF($V267="","",IF($V267="Sub",IF(AND(ISNUMBER($G267),$G267&lt;=IF($S267=MesCiclo,InicioCiclo,$S267+MOD(2-WEEKDAY($S267),7))+27),N($X267),0),IF(AND(ISNUMBER($G267),$G267&lt;=IF($S267=MesCiclo,InicioCiclo,$S267+MOD(2-WEEKDAY($S267),7))+27),1,IF(ISNUMBER($L267),$L267,$AB267))))</f>
        <v/>
      </c>
      <c r="AD267" s="62">
        <f>IF($V267&lt;&gt;"Sub","",IF(AND(ISNUMBER($G267),$G267&lt;=IF($S267=MesCiclo,InicioCiclo,$S267+MOD(2-WEEKDAY($S267),7))+6),N($X267),0))</f>
        <v/>
      </c>
      <c r="AE267" s="62">
        <f>IF($V267&lt;&gt;"Sub","",IF(AND(ISNUMBER($G267),$G267&lt;=IF($S267=MesCiclo,InicioCiclo,$S267+MOD(2-WEEKDAY($S267),7))+13),N($X267),0))</f>
        <v/>
      </c>
      <c r="AF267" s="62">
        <f>IF($V267&lt;&gt;"Sub","",IF(AND(ISNUMBER($G267),$G267&lt;=IF($S267=MesCiclo,InicioCiclo,$S267+MOD(2-WEEKDAY($S267),7))+20),N($X267),0))</f>
        <v/>
      </c>
      <c r="AG267" s="62">
        <f>IF($V267&lt;&gt;"Sub","",IF(AND(ISNUMBER($G267),$G267&lt;=IF($S267=MesCiclo,InicioCiclo,$S267+MOD(2-WEEKDAY($S267),7))+27),N($X267),0))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IF(N($W268)=0,"",IF(AND($S268=MesCiclo,1&gt;SemanaActual),"",MIN(1,SUMIFS($AD$5:$AD$1000,$U$5:$U$1000,ROW(),$V$5:$V$1000,"Sub"))))</f>
        <v/>
      </c>
      <c r="J268" s="60">
        <f>IF(N($W268)=0,"",IF(AND($S268=MesCiclo,2&gt;SemanaActual),"",MIN(1,SUMIFS($AE$5:$AE$1000,$U$5:$U$1000,ROW(),$V$5:$V$1000,"Sub"))))</f>
        <v/>
      </c>
      <c r="K268" s="60">
        <f>IF(N($W268)=0,"",IF(AND($S268=MesCiclo,3&gt;SemanaActual),"",MIN(1,SUMIFS($AF$5:$AF$1000,$U$5:$U$1000,ROW(),$V$5:$V$1000,"Sub"))))</f>
        <v/>
      </c>
      <c r="L268" s="60">
        <f>IF(N($W268)=0,"",IF(AND($S268=MesCiclo,4&gt;SemanaActual),"",MIN(1,SUMIFS($AG$5:$AG$1000,$U$5:$U$1000,ROW(),$V$5:$V$1000,"Sub"))))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","")&amp;IF($AR268="","Sin fecha de inicio"&amp;" · ","")&amp;IF($AS268="","Sin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","")&amp;IF(AND($V268="Sub",COUNT($I268:$L268)+SUMPRODUCT((LEN($I268:$L268)&gt;0)*NOT(ISNUMBER($I268:$L268)))&gt;0),"Subactividad: no use las semanas; ponga su % en Peso y su fecha de cumplimiento"&amp;"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IF($V268="","",IF($V268="Sub",IF(ISNUMBER($G268),N($X268),0),IF(ISNUMBER($G268),1,IFERROR(LOOKUP(2,1/($I268:$L268&lt;&gt;""),$I268:$L268),0))))</f>
        <v/>
      </c>
      <c r="Z268" s="62">
        <f>IF($V268="","",IF($V268="Sub",IF(AND(ISNUMBER($G268),$G268&lt;=IF($S268=MesCiclo,InicioCiclo,$S268+MOD(2-WEEKDAY($S268),7))+6),N($X268),0),IF(AND(ISNUMBER($G268),$G268&lt;=IF($S268=MesCiclo,InicioCiclo,$S268+MOD(2-WEEKDAY($S268),7))+6),1,IF(ISNUMBER($I268),$I268,0))))</f>
        <v/>
      </c>
      <c r="AA268" s="62">
        <f>IF($V268="","",IF($V268="Sub",IF(AND(ISNUMBER($G268),$G268&lt;=IF($S268=MesCiclo,InicioCiclo,$S268+MOD(2-WEEKDAY($S268),7))+13),N($X268),0),IF(AND(ISNUMBER($G268),$G268&lt;=IF($S268=MesCiclo,InicioCiclo,$S268+MOD(2-WEEKDAY($S268),7))+13),1,IF(ISNUMBER($J268),$J268,$Z268))))</f>
        <v/>
      </c>
      <c r="AB268" s="62">
        <f>IF($V268="","",IF($V268="Sub",IF(AND(ISNUMBER($G268),$G268&lt;=IF($S268=MesCiclo,InicioCiclo,$S268+MOD(2-WEEKDAY($S268),7))+20),N($X268),0),IF(AND(ISNUMBER($G268),$G268&lt;=IF($S268=MesCiclo,InicioCiclo,$S268+MOD(2-WEEKDAY($S268),7))+20),1,IF(ISNUMBER($K268),$K268,$AA268))))</f>
        <v/>
      </c>
      <c r="AC268" s="62">
        <f>IF($V268="","",IF($V268="Sub",IF(AND(ISNUMBER($G268),$G268&lt;=IF($S268=MesCiclo,InicioCiclo,$S268+MOD(2-WEEKDAY($S268),7))+27),N($X268),0),IF(AND(ISNUMBER($G268),$G268&lt;=IF($S268=MesCiclo,InicioCiclo,$S268+MOD(2-WEEKDAY($S268),7))+27),1,IF(ISNUMBER($L268),$L268,$AB268))))</f>
        <v/>
      </c>
      <c r="AD268" s="62">
        <f>IF($V268&lt;&gt;"Sub","",IF(AND(ISNUMBER($G268),$G268&lt;=IF($S268=MesCiclo,InicioCiclo,$S268+MOD(2-WEEKDAY($S268),7))+6),N($X268),0))</f>
        <v/>
      </c>
      <c r="AE268" s="62">
        <f>IF($V268&lt;&gt;"Sub","",IF(AND(ISNUMBER($G268),$G268&lt;=IF($S268=MesCiclo,InicioCiclo,$S268+MOD(2-WEEKDAY($S268),7))+13),N($X268),0))</f>
        <v/>
      </c>
      <c r="AF268" s="62">
        <f>IF($V268&lt;&gt;"Sub","",IF(AND(ISNUMBER($G268),$G268&lt;=IF($S268=MesCiclo,InicioCiclo,$S268+MOD(2-WEEKDAY($S268),7))+20),N($X268),0))</f>
        <v/>
      </c>
      <c r="AG268" s="62">
        <f>IF($V268&lt;&gt;"Sub","",IF(AND(ISNUMBER($G268),$G268&lt;=IF($S268=MesCiclo,InicioCiclo,$S268+MOD(2-WEEKDAY($S268),7))+27),N($X268),0))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IF(N($W269)=0,"",IF(AND($S269=MesCiclo,1&gt;SemanaActual),"",MIN(1,SUMIFS($AD$5:$AD$1000,$U$5:$U$1000,ROW(),$V$5:$V$1000,"Sub"))))</f>
        <v/>
      </c>
      <c r="J269" s="60">
        <f>IF(N($W269)=0,"",IF(AND($S269=MesCiclo,2&gt;SemanaActual),"",MIN(1,SUMIFS($AE$5:$AE$1000,$U$5:$U$1000,ROW(),$V$5:$V$1000,"Sub"))))</f>
        <v/>
      </c>
      <c r="K269" s="60">
        <f>IF(N($W269)=0,"",IF(AND($S269=MesCiclo,3&gt;SemanaActual),"",MIN(1,SUMIFS($AF$5:$AF$1000,$U$5:$U$1000,ROW(),$V$5:$V$1000,"Sub"))))</f>
        <v/>
      </c>
      <c r="L269" s="60">
        <f>IF(N($W269)=0,"",IF(AND($S269=MesCiclo,4&gt;SemanaActual),"",MIN(1,SUMIFS($AG$5:$AG$1000,$U$5:$U$1000,ROW(),$V$5:$V$1000,"Sub"))))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","")&amp;IF($AR269="","Sin fecha de inicio"&amp;" · ","")&amp;IF($AS269="","Sin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","")&amp;IF(AND($V269="Sub",COUNT($I269:$L269)+SUMPRODUCT((LEN($I269:$L269)&gt;0)*NOT(ISNUMBER($I269:$L269)))&gt;0),"Subactividad: no use las semanas; ponga su % en Peso y su fecha de cumplimiento"&amp;"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IF($V269="","",IF($V269="Sub",IF(ISNUMBER($G269),N($X269),0),IF(ISNUMBER($G269),1,IFERROR(LOOKUP(2,1/($I269:$L269&lt;&gt;""),$I269:$L269),0))))</f>
        <v/>
      </c>
      <c r="Z269" s="62">
        <f>IF($V269="","",IF($V269="Sub",IF(AND(ISNUMBER($G269),$G269&lt;=IF($S269=MesCiclo,InicioCiclo,$S269+MOD(2-WEEKDAY($S269),7))+6),N($X269),0),IF(AND(ISNUMBER($G269),$G269&lt;=IF($S269=MesCiclo,InicioCiclo,$S269+MOD(2-WEEKDAY($S269),7))+6),1,IF(ISNUMBER($I269),$I269,0))))</f>
        <v/>
      </c>
      <c r="AA269" s="62">
        <f>IF($V269="","",IF($V269="Sub",IF(AND(ISNUMBER($G269),$G269&lt;=IF($S269=MesCiclo,InicioCiclo,$S269+MOD(2-WEEKDAY($S269),7))+13),N($X269),0),IF(AND(ISNUMBER($G269),$G269&lt;=IF($S269=MesCiclo,InicioCiclo,$S269+MOD(2-WEEKDAY($S269),7))+13),1,IF(ISNUMBER($J269),$J269,$Z269))))</f>
        <v/>
      </c>
      <c r="AB269" s="62">
        <f>IF($V269="","",IF($V269="Sub",IF(AND(ISNUMBER($G269),$G269&lt;=IF($S269=MesCiclo,InicioCiclo,$S269+MOD(2-WEEKDAY($S269),7))+20),N($X269),0),IF(AND(ISNUMBER($G269),$G269&lt;=IF($S269=MesCiclo,InicioCiclo,$S269+MOD(2-WEEKDAY($S269),7))+20),1,IF(ISNUMBER($K269),$K269,$AA269))))</f>
        <v/>
      </c>
      <c r="AC269" s="62">
        <f>IF($V269="","",IF($V269="Sub",IF(AND(ISNUMBER($G269),$G269&lt;=IF($S269=MesCiclo,InicioCiclo,$S269+MOD(2-WEEKDAY($S269),7))+27),N($X269),0),IF(AND(ISNUMBER($G269),$G269&lt;=IF($S269=MesCiclo,InicioCiclo,$S269+MOD(2-WEEKDAY($S269),7))+27),1,IF(ISNUMBER($L269),$L269,$AB269))))</f>
        <v/>
      </c>
      <c r="AD269" s="62">
        <f>IF($V269&lt;&gt;"Sub","",IF(AND(ISNUMBER($G269),$G269&lt;=IF($S269=MesCiclo,InicioCiclo,$S269+MOD(2-WEEKDAY($S269),7))+6),N($X269),0))</f>
        <v/>
      </c>
      <c r="AE269" s="62">
        <f>IF($V269&lt;&gt;"Sub","",IF(AND(ISNUMBER($G269),$G269&lt;=IF($S269=MesCiclo,InicioCiclo,$S269+MOD(2-WEEKDAY($S269),7))+13),N($X269),0))</f>
        <v/>
      </c>
      <c r="AF269" s="62">
        <f>IF($V269&lt;&gt;"Sub","",IF(AND(ISNUMBER($G269),$G269&lt;=IF($S269=MesCiclo,InicioCiclo,$S269+MOD(2-WEEKDAY($S269),7))+20),N($X269),0))</f>
        <v/>
      </c>
      <c r="AG269" s="62">
        <f>IF($V269&lt;&gt;"Sub","",IF(AND(ISNUMBER($G269),$G269&lt;=IF($S269=MesCiclo,InicioCiclo,$S269+MOD(2-WEEKDAY($S269),7))+27),N($X269),0))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IF(N($W270)=0,"",IF(AND($S270=MesCiclo,1&gt;SemanaActual),"",MIN(1,SUMIFS($AD$5:$AD$1000,$U$5:$U$1000,ROW(),$V$5:$V$1000,"Sub"))))</f>
        <v/>
      </c>
      <c r="J270" s="60">
        <f>IF(N($W270)=0,"",IF(AND($S270=MesCiclo,2&gt;SemanaActual),"",MIN(1,SUMIFS($AE$5:$AE$1000,$U$5:$U$1000,ROW(),$V$5:$V$1000,"Sub"))))</f>
        <v/>
      </c>
      <c r="K270" s="60">
        <f>IF(N($W270)=0,"",IF(AND($S270=MesCiclo,3&gt;SemanaActual),"",MIN(1,SUMIFS($AF$5:$AF$1000,$U$5:$U$1000,ROW(),$V$5:$V$1000,"Sub"))))</f>
        <v/>
      </c>
      <c r="L270" s="60">
        <f>IF(N($W270)=0,"",IF(AND($S270=MesCiclo,4&gt;SemanaActual),"",MIN(1,SUMIFS($AG$5:$AG$1000,$U$5:$U$1000,ROW(),$V$5:$V$1000,"Sub"))))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","")&amp;IF($AR270="","Sin fecha de inicio"&amp;" · ","")&amp;IF($AS270="","Sin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","")&amp;IF(AND($V270="Sub",COUNT($I270:$L270)+SUMPRODUCT((LEN($I270:$L270)&gt;0)*NOT(ISNUMBER($I270:$L270)))&gt;0),"Subactividad: no use las semanas; ponga su % en Peso y su fecha de cumplimiento"&amp;"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IF($V270="","",IF($V270="Sub",IF(ISNUMBER($G270),N($X270),0),IF(ISNUMBER($G270),1,IFERROR(LOOKUP(2,1/($I270:$L270&lt;&gt;""),$I270:$L270),0))))</f>
        <v/>
      </c>
      <c r="Z270" s="62">
        <f>IF($V270="","",IF($V270="Sub",IF(AND(ISNUMBER($G270),$G270&lt;=IF($S270=MesCiclo,InicioCiclo,$S270+MOD(2-WEEKDAY($S270),7))+6),N($X270),0),IF(AND(ISNUMBER($G270),$G270&lt;=IF($S270=MesCiclo,InicioCiclo,$S270+MOD(2-WEEKDAY($S270),7))+6),1,IF(ISNUMBER($I270),$I270,0))))</f>
        <v/>
      </c>
      <c r="AA270" s="62">
        <f>IF($V270="","",IF($V270="Sub",IF(AND(ISNUMBER($G270),$G270&lt;=IF($S270=MesCiclo,InicioCiclo,$S270+MOD(2-WEEKDAY($S270),7))+13),N($X270),0),IF(AND(ISNUMBER($G270),$G270&lt;=IF($S270=MesCiclo,InicioCiclo,$S270+MOD(2-WEEKDAY($S270),7))+13),1,IF(ISNUMBER($J270),$J270,$Z270))))</f>
        <v/>
      </c>
      <c r="AB270" s="62">
        <f>IF($V270="","",IF($V270="Sub",IF(AND(ISNUMBER($G270),$G270&lt;=IF($S270=MesCiclo,InicioCiclo,$S270+MOD(2-WEEKDAY($S270),7))+20),N($X270),0),IF(AND(ISNUMBER($G270),$G270&lt;=IF($S270=MesCiclo,InicioCiclo,$S270+MOD(2-WEEKDAY($S270),7))+20),1,IF(ISNUMBER($K270),$K270,$AA270))))</f>
        <v/>
      </c>
      <c r="AC270" s="62">
        <f>IF($V270="","",IF($V270="Sub",IF(AND(ISNUMBER($G270),$G270&lt;=IF($S270=MesCiclo,InicioCiclo,$S270+MOD(2-WEEKDAY($S270),7))+27),N($X270),0),IF(AND(ISNUMBER($G270),$G270&lt;=IF($S270=MesCiclo,InicioCiclo,$S270+MOD(2-WEEKDAY($S270),7))+27),1,IF(ISNUMBER($L270),$L270,$AB270))))</f>
        <v/>
      </c>
      <c r="AD270" s="62">
        <f>IF($V270&lt;&gt;"Sub","",IF(AND(ISNUMBER($G270),$G270&lt;=IF($S270=MesCiclo,InicioCiclo,$S270+MOD(2-WEEKDAY($S270),7))+6),N($X270),0))</f>
        <v/>
      </c>
      <c r="AE270" s="62">
        <f>IF($V270&lt;&gt;"Sub","",IF(AND(ISNUMBER($G270),$G270&lt;=IF($S270=MesCiclo,InicioCiclo,$S270+MOD(2-WEEKDAY($S270),7))+13),N($X270),0))</f>
        <v/>
      </c>
      <c r="AF270" s="62">
        <f>IF($V270&lt;&gt;"Sub","",IF(AND(ISNUMBER($G270),$G270&lt;=IF($S270=MesCiclo,InicioCiclo,$S270+MOD(2-WEEKDAY($S270),7))+20),N($X270),0))</f>
        <v/>
      </c>
      <c r="AG270" s="62">
        <f>IF($V270&lt;&gt;"Sub","",IF(AND(ISNUMBER($G270),$G270&lt;=IF($S270=MesCiclo,InicioCiclo,$S270+MOD(2-WEEKDAY($S270),7))+27),N($X270),0))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IF(N($W271)=0,"",IF(AND($S271=MesCiclo,1&gt;SemanaActual),"",MIN(1,SUMIFS($AD$5:$AD$1000,$U$5:$U$1000,ROW(),$V$5:$V$1000,"Sub"))))</f>
        <v/>
      </c>
      <c r="J271" s="60">
        <f>IF(N($W271)=0,"",IF(AND($S271=MesCiclo,2&gt;SemanaActual),"",MIN(1,SUMIFS($AE$5:$AE$1000,$U$5:$U$1000,ROW(),$V$5:$V$1000,"Sub"))))</f>
        <v/>
      </c>
      <c r="K271" s="60">
        <f>IF(N($W271)=0,"",IF(AND($S271=MesCiclo,3&gt;SemanaActual),"",MIN(1,SUMIFS($AF$5:$AF$1000,$U$5:$U$1000,ROW(),$V$5:$V$1000,"Sub"))))</f>
        <v/>
      </c>
      <c r="L271" s="60">
        <f>IF(N($W271)=0,"",IF(AND($S271=MesCiclo,4&gt;SemanaActual),"",MIN(1,SUMIFS($AG$5:$AG$1000,$U$5:$U$1000,ROW(),$V$5:$V$1000,"Sub"))))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","")&amp;IF($AR271="","Sin fecha de inicio"&amp;" · ","")&amp;IF($AS271="","Sin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","")&amp;IF(AND($V271="Sub",COUNT($I271:$L271)+SUMPRODUCT((LEN($I271:$L271)&gt;0)*NOT(ISNUMBER($I271:$L271)))&gt;0),"Subactividad: no use las semanas; ponga su % en Peso y su fecha de cumplimiento"&amp;"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IF($V271="","",IF($V271="Sub",IF(ISNUMBER($G271),N($X271),0),IF(ISNUMBER($G271),1,IFERROR(LOOKUP(2,1/($I271:$L271&lt;&gt;""),$I271:$L271),0))))</f>
        <v/>
      </c>
      <c r="Z271" s="62">
        <f>IF($V271="","",IF($V271="Sub",IF(AND(ISNUMBER($G271),$G271&lt;=IF($S271=MesCiclo,InicioCiclo,$S271+MOD(2-WEEKDAY($S271),7))+6),N($X271),0),IF(AND(ISNUMBER($G271),$G271&lt;=IF($S271=MesCiclo,InicioCiclo,$S271+MOD(2-WEEKDAY($S271),7))+6),1,IF(ISNUMBER($I271),$I271,0))))</f>
        <v/>
      </c>
      <c r="AA271" s="62">
        <f>IF($V271="","",IF($V271="Sub",IF(AND(ISNUMBER($G271),$G271&lt;=IF($S271=MesCiclo,InicioCiclo,$S271+MOD(2-WEEKDAY($S271),7))+13),N($X271),0),IF(AND(ISNUMBER($G271),$G271&lt;=IF($S271=MesCiclo,InicioCiclo,$S271+MOD(2-WEEKDAY($S271),7))+13),1,IF(ISNUMBER($J271),$J271,$Z271))))</f>
        <v/>
      </c>
      <c r="AB271" s="62">
        <f>IF($V271="","",IF($V271="Sub",IF(AND(ISNUMBER($G271),$G271&lt;=IF($S271=MesCiclo,InicioCiclo,$S271+MOD(2-WEEKDAY($S271),7))+20),N($X271),0),IF(AND(ISNUMBER($G271),$G271&lt;=IF($S271=MesCiclo,InicioCiclo,$S271+MOD(2-WEEKDAY($S271),7))+20),1,IF(ISNUMBER($K271),$K271,$AA271))))</f>
        <v/>
      </c>
      <c r="AC271" s="62">
        <f>IF($V271="","",IF($V271="Sub",IF(AND(ISNUMBER($G271),$G271&lt;=IF($S271=MesCiclo,InicioCiclo,$S271+MOD(2-WEEKDAY($S271),7))+27),N($X271),0),IF(AND(ISNUMBER($G271),$G271&lt;=IF($S271=MesCiclo,InicioCiclo,$S271+MOD(2-WEEKDAY($S271),7))+27),1,IF(ISNUMBER($L271),$L271,$AB271))))</f>
        <v/>
      </c>
      <c r="AD271" s="62">
        <f>IF($V271&lt;&gt;"Sub","",IF(AND(ISNUMBER($G271),$G271&lt;=IF($S271=MesCiclo,InicioCiclo,$S271+MOD(2-WEEKDAY($S271),7))+6),N($X271),0))</f>
        <v/>
      </c>
      <c r="AE271" s="62">
        <f>IF($V271&lt;&gt;"Sub","",IF(AND(ISNUMBER($G271),$G271&lt;=IF($S271=MesCiclo,InicioCiclo,$S271+MOD(2-WEEKDAY($S271),7))+13),N($X271),0))</f>
        <v/>
      </c>
      <c r="AF271" s="62">
        <f>IF($V271&lt;&gt;"Sub","",IF(AND(ISNUMBER($G271),$G271&lt;=IF($S271=MesCiclo,InicioCiclo,$S271+MOD(2-WEEKDAY($S271),7))+20),N($X271),0))</f>
        <v/>
      </c>
      <c r="AG271" s="62">
        <f>IF($V271&lt;&gt;"Sub","",IF(AND(ISNUMBER($G271),$G271&lt;=IF($S271=MesCiclo,InicioCiclo,$S271+MOD(2-WEEKDAY($S271),7))+27),N($X271),0))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IF(N($W272)=0,"",IF(AND($S272=MesCiclo,1&gt;SemanaActual),"",MIN(1,SUMIFS($AD$5:$AD$1000,$U$5:$U$1000,ROW(),$V$5:$V$1000,"Sub"))))</f>
        <v/>
      </c>
      <c r="J272" s="60">
        <f>IF(N($W272)=0,"",IF(AND($S272=MesCiclo,2&gt;SemanaActual),"",MIN(1,SUMIFS($AE$5:$AE$1000,$U$5:$U$1000,ROW(),$V$5:$V$1000,"Sub"))))</f>
        <v/>
      </c>
      <c r="K272" s="60">
        <f>IF(N($W272)=0,"",IF(AND($S272=MesCiclo,3&gt;SemanaActual),"",MIN(1,SUMIFS($AF$5:$AF$1000,$U$5:$U$1000,ROW(),$V$5:$V$1000,"Sub"))))</f>
        <v/>
      </c>
      <c r="L272" s="60">
        <f>IF(N($W272)=0,"",IF(AND($S272=MesCiclo,4&gt;SemanaActual),"",MIN(1,SUMIFS($AG$5:$AG$1000,$U$5:$U$1000,ROW(),$V$5:$V$1000,"Sub"))))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","")&amp;IF($AR272="","Sin fecha de inicio"&amp;" · ","")&amp;IF($AS272="","Sin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","")&amp;IF(AND($V272="Sub",COUNT($I272:$L272)+SUMPRODUCT((LEN($I272:$L272)&gt;0)*NOT(ISNUMBER($I272:$L272)))&gt;0),"Subactividad: no use las semanas; ponga su % en Peso y su fecha de cumplimiento"&amp;"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IF($V272="","",IF($V272="Sub",IF(ISNUMBER($G272),N($X272),0),IF(ISNUMBER($G272),1,IFERROR(LOOKUP(2,1/($I272:$L272&lt;&gt;""),$I272:$L272),0))))</f>
        <v/>
      </c>
      <c r="Z272" s="62">
        <f>IF($V272="","",IF($V272="Sub",IF(AND(ISNUMBER($G272),$G272&lt;=IF($S272=MesCiclo,InicioCiclo,$S272+MOD(2-WEEKDAY($S272),7))+6),N($X272),0),IF(AND(ISNUMBER($G272),$G272&lt;=IF($S272=MesCiclo,InicioCiclo,$S272+MOD(2-WEEKDAY($S272),7))+6),1,IF(ISNUMBER($I272),$I272,0))))</f>
        <v/>
      </c>
      <c r="AA272" s="62">
        <f>IF($V272="","",IF($V272="Sub",IF(AND(ISNUMBER($G272),$G272&lt;=IF($S272=MesCiclo,InicioCiclo,$S272+MOD(2-WEEKDAY($S272),7))+13),N($X272),0),IF(AND(ISNUMBER($G272),$G272&lt;=IF($S272=MesCiclo,InicioCiclo,$S272+MOD(2-WEEKDAY($S272),7))+13),1,IF(ISNUMBER($J272),$J272,$Z272))))</f>
        <v/>
      </c>
      <c r="AB272" s="62">
        <f>IF($V272="","",IF($V272="Sub",IF(AND(ISNUMBER($G272),$G272&lt;=IF($S272=MesCiclo,InicioCiclo,$S272+MOD(2-WEEKDAY($S272),7))+20),N($X272),0),IF(AND(ISNUMBER($G272),$G272&lt;=IF($S272=MesCiclo,InicioCiclo,$S272+MOD(2-WEEKDAY($S272),7))+20),1,IF(ISNUMBER($K272),$K272,$AA272))))</f>
        <v/>
      </c>
      <c r="AC272" s="62">
        <f>IF($V272="","",IF($V272="Sub",IF(AND(ISNUMBER($G272),$G272&lt;=IF($S272=MesCiclo,InicioCiclo,$S272+MOD(2-WEEKDAY($S272),7))+27),N($X272),0),IF(AND(ISNUMBER($G272),$G272&lt;=IF($S272=MesCiclo,InicioCiclo,$S272+MOD(2-WEEKDAY($S272),7))+27),1,IF(ISNUMBER($L272),$L272,$AB272))))</f>
        <v/>
      </c>
      <c r="AD272" s="62">
        <f>IF($V272&lt;&gt;"Sub","",IF(AND(ISNUMBER($G272),$G272&lt;=IF($S272=MesCiclo,InicioCiclo,$S272+MOD(2-WEEKDAY($S272),7))+6),N($X272),0))</f>
        <v/>
      </c>
      <c r="AE272" s="62">
        <f>IF($V272&lt;&gt;"Sub","",IF(AND(ISNUMBER($G272),$G272&lt;=IF($S272=MesCiclo,InicioCiclo,$S272+MOD(2-WEEKDAY($S272),7))+13),N($X272),0))</f>
        <v/>
      </c>
      <c r="AF272" s="62">
        <f>IF($V272&lt;&gt;"Sub","",IF(AND(ISNUMBER($G272),$G272&lt;=IF($S272=MesCiclo,InicioCiclo,$S272+MOD(2-WEEKDAY($S272),7))+20),N($X272),0))</f>
        <v/>
      </c>
      <c r="AG272" s="62">
        <f>IF($V272&lt;&gt;"Sub","",IF(AND(ISNUMBER($G272),$G272&lt;=IF($S272=MesCiclo,InicioCiclo,$S272+MOD(2-WEEKDAY($S272),7))+27),N($X272),0))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IF(N($W273)=0,"",IF(AND($S273=MesCiclo,1&gt;SemanaActual),"",MIN(1,SUMIFS($AD$5:$AD$1000,$U$5:$U$1000,ROW(),$V$5:$V$1000,"Sub"))))</f>
        <v/>
      </c>
      <c r="J273" s="60">
        <f>IF(N($W273)=0,"",IF(AND($S273=MesCiclo,2&gt;SemanaActual),"",MIN(1,SUMIFS($AE$5:$AE$1000,$U$5:$U$1000,ROW(),$V$5:$V$1000,"Sub"))))</f>
        <v/>
      </c>
      <c r="K273" s="60">
        <f>IF(N($W273)=0,"",IF(AND($S273=MesCiclo,3&gt;SemanaActual),"",MIN(1,SUMIFS($AF$5:$AF$1000,$U$5:$U$1000,ROW(),$V$5:$V$1000,"Sub"))))</f>
        <v/>
      </c>
      <c r="L273" s="60">
        <f>IF(N($W273)=0,"",IF(AND($S273=MesCiclo,4&gt;SemanaActual),"",MIN(1,SUMIFS($AG$5:$AG$1000,$U$5:$U$1000,ROW(),$V$5:$V$1000,"Sub"))))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","")&amp;IF($AR273="","Sin fecha de inicio"&amp;" · ","")&amp;IF($AS273="","Sin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","")&amp;IF(AND($V273="Sub",COUNT($I273:$L273)+SUMPRODUCT((LEN($I273:$L273)&gt;0)*NOT(ISNUMBER($I273:$L273)))&gt;0),"Subactividad: no use las semanas; ponga su % en Peso y su fecha de cumplimiento"&amp;"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IF($V273="","",IF($V273="Sub",IF(ISNUMBER($G273),N($X273),0),IF(ISNUMBER($G273),1,IFERROR(LOOKUP(2,1/($I273:$L273&lt;&gt;""),$I273:$L273),0))))</f>
        <v/>
      </c>
      <c r="Z273" s="62">
        <f>IF($V273="","",IF($V273="Sub",IF(AND(ISNUMBER($G273),$G273&lt;=IF($S273=MesCiclo,InicioCiclo,$S273+MOD(2-WEEKDAY($S273),7))+6),N($X273),0),IF(AND(ISNUMBER($G273),$G273&lt;=IF($S273=MesCiclo,InicioCiclo,$S273+MOD(2-WEEKDAY($S273),7))+6),1,IF(ISNUMBER($I273),$I273,0))))</f>
        <v/>
      </c>
      <c r="AA273" s="62">
        <f>IF($V273="","",IF($V273="Sub",IF(AND(ISNUMBER($G273),$G273&lt;=IF($S273=MesCiclo,InicioCiclo,$S273+MOD(2-WEEKDAY($S273),7))+13),N($X273),0),IF(AND(ISNUMBER($G273),$G273&lt;=IF($S273=MesCiclo,InicioCiclo,$S273+MOD(2-WEEKDAY($S273),7))+13),1,IF(ISNUMBER($J273),$J273,$Z273))))</f>
        <v/>
      </c>
      <c r="AB273" s="62">
        <f>IF($V273="","",IF($V273="Sub",IF(AND(ISNUMBER($G273),$G273&lt;=IF($S273=MesCiclo,InicioCiclo,$S273+MOD(2-WEEKDAY($S273),7))+20),N($X273),0),IF(AND(ISNUMBER($G273),$G273&lt;=IF($S273=MesCiclo,InicioCiclo,$S273+MOD(2-WEEKDAY($S273),7))+20),1,IF(ISNUMBER($K273),$K273,$AA273))))</f>
        <v/>
      </c>
      <c r="AC273" s="62">
        <f>IF($V273="","",IF($V273="Sub",IF(AND(ISNUMBER($G273),$G273&lt;=IF($S273=MesCiclo,InicioCiclo,$S273+MOD(2-WEEKDAY($S273),7))+27),N($X273),0),IF(AND(ISNUMBER($G273),$G273&lt;=IF($S273=MesCiclo,InicioCiclo,$S273+MOD(2-WEEKDAY($S273),7))+27),1,IF(ISNUMBER($L273),$L273,$AB273))))</f>
        <v/>
      </c>
      <c r="AD273" s="62">
        <f>IF($V273&lt;&gt;"Sub","",IF(AND(ISNUMBER($G273),$G273&lt;=IF($S273=MesCiclo,InicioCiclo,$S273+MOD(2-WEEKDAY($S273),7))+6),N($X273),0))</f>
        <v/>
      </c>
      <c r="AE273" s="62">
        <f>IF($V273&lt;&gt;"Sub","",IF(AND(ISNUMBER($G273),$G273&lt;=IF($S273=MesCiclo,InicioCiclo,$S273+MOD(2-WEEKDAY($S273),7))+13),N($X273),0))</f>
        <v/>
      </c>
      <c r="AF273" s="62">
        <f>IF($V273&lt;&gt;"Sub","",IF(AND(ISNUMBER($G273),$G273&lt;=IF($S273=MesCiclo,InicioCiclo,$S273+MOD(2-WEEKDAY($S273),7))+20),N($X273),0))</f>
        <v/>
      </c>
      <c r="AG273" s="62">
        <f>IF($V273&lt;&gt;"Sub","",IF(AND(ISNUMBER($G273),$G273&lt;=IF($S273=MesCiclo,InicioCiclo,$S273+MOD(2-WEEKDAY($S273),7))+27),N($X273),0))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IF(N($W274)=0,"",IF(AND($S274=MesCiclo,1&gt;SemanaActual),"",MIN(1,SUMIFS($AD$5:$AD$1000,$U$5:$U$1000,ROW(),$V$5:$V$1000,"Sub"))))</f>
        <v/>
      </c>
      <c r="J274" s="60">
        <f>IF(N($W274)=0,"",IF(AND($S274=MesCiclo,2&gt;SemanaActual),"",MIN(1,SUMIFS($AE$5:$AE$1000,$U$5:$U$1000,ROW(),$V$5:$V$1000,"Sub"))))</f>
        <v/>
      </c>
      <c r="K274" s="60">
        <f>IF(N($W274)=0,"",IF(AND($S274=MesCiclo,3&gt;SemanaActual),"",MIN(1,SUMIFS($AF$5:$AF$1000,$U$5:$U$1000,ROW(),$V$5:$V$1000,"Sub"))))</f>
        <v/>
      </c>
      <c r="L274" s="60">
        <f>IF(N($W274)=0,"",IF(AND($S274=MesCiclo,4&gt;SemanaActual),"",MIN(1,SUMIFS($AG$5:$AG$1000,$U$5:$U$1000,ROW(),$V$5:$V$1000,"Sub"))))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","")&amp;IF($AR274="","Sin fecha de inicio"&amp;" · ","")&amp;IF($AS274="","Sin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","")&amp;IF(AND($V274="Sub",COUNT($I274:$L274)+SUMPRODUCT((LEN($I274:$L274)&gt;0)*NOT(ISNUMBER($I274:$L274)))&gt;0),"Subactividad: no use las semanas; ponga su % en Peso y su fecha de cumplimiento"&amp;"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IF($V274="","",IF($V274="Sub",IF(ISNUMBER($G274),N($X274),0),IF(ISNUMBER($G274),1,IFERROR(LOOKUP(2,1/($I274:$L274&lt;&gt;""),$I274:$L274),0))))</f>
        <v/>
      </c>
      <c r="Z274" s="62">
        <f>IF($V274="","",IF($V274="Sub",IF(AND(ISNUMBER($G274),$G274&lt;=IF($S274=MesCiclo,InicioCiclo,$S274+MOD(2-WEEKDAY($S274),7))+6),N($X274),0),IF(AND(ISNUMBER($G274),$G274&lt;=IF($S274=MesCiclo,InicioCiclo,$S274+MOD(2-WEEKDAY($S274),7))+6),1,IF(ISNUMBER($I274),$I274,0))))</f>
        <v/>
      </c>
      <c r="AA274" s="62">
        <f>IF($V274="","",IF($V274="Sub",IF(AND(ISNUMBER($G274),$G274&lt;=IF($S274=MesCiclo,InicioCiclo,$S274+MOD(2-WEEKDAY($S274),7))+13),N($X274),0),IF(AND(ISNUMBER($G274),$G274&lt;=IF($S274=MesCiclo,InicioCiclo,$S274+MOD(2-WEEKDAY($S274),7))+13),1,IF(ISNUMBER($J274),$J274,$Z274))))</f>
        <v/>
      </c>
      <c r="AB274" s="62">
        <f>IF($V274="","",IF($V274="Sub",IF(AND(ISNUMBER($G274),$G274&lt;=IF($S274=MesCiclo,InicioCiclo,$S274+MOD(2-WEEKDAY($S274),7))+20),N($X274),0),IF(AND(ISNUMBER($G274),$G274&lt;=IF($S274=MesCiclo,InicioCiclo,$S274+MOD(2-WEEKDAY($S274),7))+20),1,IF(ISNUMBER($K274),$K274,$AA274))))</f>
        <v/>
      </c>
      <c r="AC274" s="62">
        <f>IF($V274="","",IF($V274="Sub",IF(AND(ISNUMBER($G274),$G274&lt;=IF($S274=MesCiclo,InicioCiclo,$S274+MOD(2-WEEKDAY($S274),7))+27),N($X274),0),IF(AND(ISNUMBER($G274),$G274&lt;=IF($S274=MesCiclo,InicioCiclo,$S274+MOD(2-WEEKDAY($S274),7))+27),1,IF(ISNUMBER($L274),$L274,$AB274))))</f>
        <v/>
      </c>
      <c r="AD274" s="62">
        <f>IF($V274&lt;&gt;"Sub","",IF(AND(ISNUMBER($G274),$G274&lt;=IF($S274=MesCiclo,InicioCiclo,$S274+MOD(2-WEEKDAY($S274),7))+6),N($X274),0))</f>
        <v/>
      </c>
      <c r="AE274" s="62">
        <f>IF($V274&lt;&gt;"Sub","",IF(AND(ISNUMBER($G274),$G274&lt;=IF($S274=MesCiclo,InicioCiclo,$S274+MOD(2-WEEKDAY($S274),7))+13),N($X274),0))</f>
        <v/>
      </c>
      <c r="AF274" s="62">
        <f>IF($V274&lt;&gt;"Sub","",IF(AND(ISNUMBER($G274),$G274&lt;=IF($S274=MesCiclo,InicioCiclo,$S274+MOD(2-WEEKDAY($S274),7))+20),N($X274),0))</f>
        <v/>
      </c>
      <c r="AG274" s="62">
        <f>IF($V274&lt;&gt;"Sub","",IF(AND(ISNUMBER($G274),$G274&lt;=IF($S274=MesCiclo,InicioCiclo,$S274+MOD(2-WEEKDAY($S274),7))+27),N($X274),0))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IF(N($W275)=0,"",IF(AND($S275=MesCiclo,1&gt;SemanaActual),"",MIN(1,SUMIFS($AD$5:$AD$1000,$U$5:$U$1000,ROW(),$V$5:$V$1000,"Sub"))))</f>
        <v/>
      </c>
      <c r="J275" s="60">
        <f>IF(N($W275)=0,"",IF(AND($S275=MesCiclo,2&gt;SemanaActual),"",MIN(1,SUMIFS($AE$5:$AE$1000,$U$5:$U$1000,ROW(),$V$5:$V$1000,"Sub"))))</f>
        <v/>
      </c>
      <c r="K275" s="60">
        <f>IF(N($W275)=0,"",IF(AND($S275=MesCiclo,3&gt;SemanaActual),"",MIN(1,SUMIFS($AF$5:$AF$1000,$U$5:$U$1000,ROW(),$V$5:$V$1000,"Sub"))))</f>
        <v/>
      </c>
      <c r="L275" s="60">
        <f>IF(N($W275)=0,"",IF(AND($S275=MesCiclo,4&gt;SemanaActual),"",MIN(1,SUMIFS($AG$5:$AG$1000,$U$5:$U$1000,ROW(),$V$5:$V$1000,"Sub"))))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","")&amp;IF($AR275="","Sin fecha de inicio"&amp;" · ","")&amp;IF($AS275="","Sin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","")&amp;IF(AND($V275="Sub",COUNT($I275:$L275)+SUMPRODUCT((LEN($I275:$L275)&gt;0)*NOT(ISNUMBER($I275:$L275)))&gt;0),"Subactividad: no use las semanas; ponga su % en Peso y su fecha de cumplimiento"&amp;"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IF($V275="","",IF($V275="Sub",IF(ISNUMBER($G275),N($X275),0),IF(ISNUMBER($G275),1,IFERROR(LOOKUP(2,1/($I275:$L275&lt;&gt;""),$I275:$L275),0))))</f>
        <v/>
      </c>
      <c r="Z275" s="62">
        <f>IF($V275="","",IF($V275="Sub",IF(AND(ISNUMBER($G275),$G275&lt;=IF($S275=MesCiclo,InicioCiclo,$S275+MOD(2-WEEKDAY($S275),7))+6),N($X275),0),IF(AND(ISNUMBER($G275),$G275&lt;=IF($S275=MesCiclo,InicioCiclo,$S275+MOD(2-WEEKDAY($S275),7))+6),1,IF(ISNUMBER($I275),$I275,0))))</f>
        <v/>
      </c>
      <c r="AA275" s="62">
        <f>IF($V275="","",IF($V275="Sub",IF(AND(ISNUMBER($G275),$G275&lt;=IF($S275=MesCiclo,InicioCiclo,$S275+MOD(2-WEEKDAY($S275),7))+13),N($X275),0),IF(AND(ISNUMBER($G275),$G275&lt;=IF($S275=MesCiclo,InicioCiclo,$S275+MOD(2-WEEKDAY($S275),7))+13),1,IF(ISNUMBER($J275),$J275,$Z275))))</f>
        <v/>
      </c>
      <c r="AB275" s="62">
        <f>IF($V275="","",IF($V275="Sub",IF(AND(ISNUMBER($G275),$G275&lt;=IF($S275=MesCiclo,InicioCiclo,$S275+MOD(2-WEEKDAY($S275),7))+20),N($X275),0),IF(AND(ISNUMBER($G275),$G275&lt;=IF($S275=MesCiclo,InicioCiclo,$S275+MOD(2-WEEKDAY($S275),7))+20),1,IF(ISNUMBER($K275),$K275,$AA275))))</f>
        <v/>
      </c>
      <c r="AC275" s="62">
        <f>IF($V275="","",IF($V275="Sub",IF(AND(ISNUMBER($G275),$G275&lt;=IF($S275=MesCiclo,InicioCiclo,$S275+MOD(2-WEEKDAY($S275),7))+27),N($X275),0),IF(AND(ISNUMBER($G275),$G275&lt;=IF($S275=MesCiclo,InicioCiclo,$S275+MOD(2-WEEKDAY($S275),7))+27),1,IF(ISNUMBER($L275),$L275,$AB275))))</f>
        <v/>
      </c>
      <c r="AD275" s="62">
        <f>IF($V275&lt;&gt;"Sub","",IF(AND(ISNUMBER($G275),$G275&lt;=IF($S275=MesCiclo,InicioCiclo,$S275+MOD(2-WEEKDAY($S275),7))+6),N($X275),0))</f>
        <v/>
      </c>
      <c r="AE275" s="62">
        <f>IF($V275&lt;&gt;"Sub","",IF(AND(ISNUMBER($G275),$G275&lt;=IF($S275=MesCiclo,InicioCiclo,$S275+MOD(2-WEEKDAY($S275),7))+13),N($X275),0))</f>
        <v/>
      </c>
      <c r="AF275" s="62">
        <f>IF($V275&lt;&gt;"Sub","",IF(AND(ISNUMBER($G275),$G275&lt;=IF($S275=MesCiclo,InicioCiclo,$S275+MOD(2-WEEKDAY($S275),7))+20),N($X275),0))</f>
        <v/>
      </c>
      <c r="AG275" s="62">
        <f>IF($V275&lt;&gt;"Sub","",IF(AND(ISNUMBER($G275),$G275&lt;=IF($S275=MesCiclo,InicioCiclo,$S275+MOD(2-WEEKDAY($S275),7))+27),N($X275),0))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IF(N($W276)=0,"",IF(AND($S276=MesCiclo,1&gt;SemanaActual),"",MIN(1,SUMIFS($AD$5:$AD$1000,$U$5:$U$1000,ROW(),$V$5:$V$1000,"Sub"))))</f>
        <v/>
      </c>
      <c r="J276" s="60">
        <f>IF(N($W276)=0,"",IF(AND($S276=MesCiclo,2&gt;SemanaActual),"",MIN(1,SUMIFS($AE$5:$AE$1000,$U$5:$U$1000,ROW(),$V$5:$V$1000,"Sub"))))</f>
        <v/>
      </c>
      <c r="K276" s="60">
        <f>IF(N($W276)=0,"",IF(AND($S276=MesCiclo,3&gt;SemanaActual),"",MIN(1,SUMIFS($AF$5:$AF$1000,$U$5:$U$1000,ROW(),$V$5:$V$1000,"Sub"))))</f>
        <v/>
      </c>
      <c r="L276" s="60">
        <f>IF(N($W276)=0,"",IF(AND($S276=MesCiclo,4&gt;SemanaActual),"",MIN(1,SUMIFS($AG$5:$AG$1000,$U$5:$U$1000,ROW(),$V$5:$V$1000,"Sub"))))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","")&amp;IF($AR276="","Sin fecha de inicio"&amp;" · ","")&amp;IF($AS276="","Sin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","")&amp;IF(AND($V276="Sub",COUNT($I276:$L276)+SUMPRODUCT((LEN($I276:$L276)&gt;0)*NOT(ISNUMBER($I276:$L276)))&gt;0),"Subactividad: no use las semanas; ponga su % en Peso y su fecha de cumplimiento"&amp;"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IF($V276="","",IF($V276="Sub",IF(ISNUMBER($G276),N($X276),0),IF(ISNUMBER($G276),1,IFERROR(LOOKUP(2,1/($I276:$L276&lt;&gt;""),$I276:$L276),0))))</f>
        <v/>
      </c>
      <c r="Z276" s="62">
        <f>IF($V276="","",IF($V276="Sub",IF(AND(ISNUMBER($G276),$G276&lt;=IF($S276=MesCiclo,InicioCiclo,$S276+MOD(2-WEEKDAY($S276),7))+6),N($X276),0),IF(AND(ISNUMBER($G276),$G276&lt;=IF($S276=MesCiclo,InicioCiclo,$S276+MOD(2-WEEKDAY($S276),7))+6),1,IF(ISNUMBER($I276),$I276,0))))</f>
        <v/>
      </c>
      <c r="AA276" s="62">
        <f>IF($V276="","",IF($V276="Sub",IF(AND(ISNUMBER($G276),$G276&lt;=IF($S276=MesCiclo,InicioCiclo,$S276+MOD(2-WEEKDAY($S276),7))+13),N($X276),0),IF(AND(ISNUMBER($G276),$G276&lt;=IF($S276=MesCiclo,InicioCiclo,$S276+MOD(2-WEEKDAY($S276),7))+13),1,IF(ISNUMBER($J276),$J276,$Z276))))</f>
        <v/>
      </c>
      <c r="AB276" s="62">
        <f>IF($V276="","",IF($V276="Sub",IF(AND(ISNUMBER($G276),$G276&lt;=IF($S276=MesCiclo,InicioCiclo,$S276+MOD(2-WEEKDAY($S276),7))+20),N($X276),0),IF(AND(ISNUMBER($G276),$G276&lt;=IF($S276=MesCiclo,InicioCiclo,$S276+MOD(2-WEEKDAY($S276),7))+20),1,IF(ISNUMBER($K276),$K276,$AA276))))</f>
        <v/>
      </c>
      <c r="AC276" s="62">
        <f>IF($V276="","",IF($V276="Sub",IF(AND(ISNUMBER($G276),$G276&lt;=IF($S276=MesCiclo,InicioCiclo,$S276+MOD(2-WEEKDAY($S276),7))+27),N($X276),0),IF(AND(ISNUMBER($G276),$G276&lt;=IF($S276=MesCiclo,InicioCiclo,$S276+MOD(2-WEEKDAY($S276),7))+27),1,IF(ISNUMBER($L276),$L276,$AB276))))</f>
        <v/>
      </c>
      <c r="AD276" s="62">
        <f>IF($V276&lt;&gt;"Sub","",IF(AND(ISNUMBER($G276),$G276&lt;=IF($S276=MesCiclo,InicioCiclo,$S276+MOD(2-WEEKDAY($S276),7))+6),N($X276),0))</f>
        <v/>
      </c>
      <c r="AE276" s="62">
        <f>IF($V276&lt;&gt;"Sub","",IF(AND(ISNUMBER($G276),$G276&lt;=IF($S276=MesCiclo,InicioCiclo,$S276+MOD(2-WEEKDAY($S276),7))+13),N($X276),0))</f>
        <v/>
      </c>
      <c r="AF276" s="62">
        <f>IF($V276&lt;&gt;"Sub","",IF(AND(ISNUMBER($G276),$G276&lt;=IF($S276=MesCiclo,InicioCiclo,$S276+MOD(2-WEEKDAY($S276),7))+20),N($X276),0))</f>
        <v/>
      </c>
      <c r="AG276" s="62">
        <f>IF($V276&lt;&gt;"Sub","",IF(AND(ISNUMBER($G276),$G276&lt;=IF($S276=MesCiclo,InicioCiclo,$S276+MOD(2-WEEKDAY($S276),7))+27),N($X276),0))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IF(N($W277)=0,"",IF(AND($S277=MesCiclo,1&gt;SemanaActual),"",MIN(1,SUMIFS($AD$5:$AD$1000,$U$5:$U$1000,ROW(),$V$5:$V$1000,"Sub"))))</f>
        <v/>
      </c>
      <c r="J277" s="60">
        <f>IF(N($W277)=0,"",IF(AND($S277=MesCiclo,2&gt;SemanaActual),"",MIN(1,SUMIFS($AE$5:$AE$1000,$U$5:$U$1000,ROW(),$V$5:$V$1000,"Sub"))))</f>
        <v/>
      </c>
      <c r="K277" s="60">
        <f>IF(N($W277)=0,"",IF(AND($S277=MesCiclo,3&gt;SemanaActual),"",MIN(1,SUMIFS($AF$5:$AF$1000,$U$5:$U$1000,ROW(),$V$5:$V$1000,"Sub"))))</f>
        <v/>
      </c>
      <c r="L277" s="60">
        <f>IF(N($W277)=0,"",IF(AND($S277=MesCiclo,4&gt;SemanaActual),"",MIN(1,SUMIFS($AG$5:$AG$1000,$U$5:$U$1000,ROW(),$V$5:$V$1000,"Sub"))))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","")&amp;IF($AR277="","Sin fecha de inicio"&amp;" · ","")&amp;IF($AS277="","Sin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","")&amp;IF(AND($V277="Sub",COUNT($I277:$L277)+SUMPRODUCT((LEN($I277:$L277)&gt;0)*NOT(ISNUMBER($I277:$L277)))&gt;0),"Subactividad: no use las semanas; ponga su % en Peso y su fecha de cumplimiento"&amp;"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IF($V277="","",IF($V277="Sub",IF(ISNUMBER($G277),N($X277),0),IF(ISNUMBER($G277),1,IFERROR(LOOKUP(2,1/($I277:$L277&lt;&gt;""),$I277:$L277),0))))</f>
        <v/>
      </c>
      <c r="Z277" s="62">
        <f>IF($V277="","",IF($V277="Sub",IF(AND(ISNUMBER($G277),$G277&lt;=IF($S277=MesCiclo,InicioCiclo,$S277+MOD(2-WEEKDAY($S277),7))+6),N($X277),0),IF(AND(ISNUMBER($G277),$G277&lt;=IF($S277=MesCiclo,InicioCiclo,$S277+MOD(2-WEEKDAY($S277),7))+6),1,IF(ISNUMBER($I277),$I277,0))))</f>
        <v/>
      </c>
      <c r="AA277" s="62">
        <f>IF($V277="","",IF($V277="Sub",IF(AND(ISNUMBER($G277),$G277&lt;=IF($S277=MesCiclo,InicioCiclo,$S277+MOD(2-WEEKDAY($S277),7))+13),N($X277),0),IF(AND(ISNUMBER($G277),$G277&lt;=IF($S277=MesCiclo,InicioCiclo,$S277+MOD(2-WEEKDAY($S277),7))+13),1,IF(ISNUMBER($J277),$J277,$Z277))))</f>
        <v/>
      </c>
      <c r="AB277" s="62">
        <f>IF($V277="","",IF($V277="Sub",IF(AND(ISNUMBER($G277),$G277&lt;=IF($S277=MesCiclo,InicioCiclo,$S277+MOD(2-WEEKDAY($S277),7))+20),N($X277),0),IF(AND(ISNUMBER($G277),$G277&lt;=IF($S277=MesCiclo,InicioCiclo,$S277+MOD(2-WEEKDAY($S277),7))+20),1,IF(ISNUMBER($K277),$K277,$AA277))))</f>
        <v/>
      </c>
      <c r="AC277" s="62">
        <f>IF($V277="","",IF($V277="Sub",IF(AND(ISNUMBER($G277),$G277&lt;=IF($S277=MesCiclo,InicioCiclo,$S277+MOD(2-WEEKDAY($S277),7))+27),N($X277),0),IF(AND(ISNUMBER($G277),$G277&lt;=IF($S277=MesCiclo,InicioCiclo,$S277+MOD(2-WEEKDAY($S277),7))+27),1,IF(ISNUMBER($L277),$L277,$AB277))))</f>
        <v/>
      </c>
      <c r="AD277" s="62">
        <f>IF($V277&lt;&gt;"Sub","",IF(AND(ISNUMBER($G277),$G277&lt;=IF($S277=MesCiclo,InicioCiclo,$S277+MOD(2-WEEKDAY($S277),7))+6),N($X277),0))</f>
        <v/>
      </c>
      <c r="AE277" s="62">
        <f>IF($V277&lt;&gt;"Sub","",IF(AND(ISNUMBER($G277),$G277&lt;=IF($S277=MesCiclo,InicioCiclo,$S277+MOD(2-WEEKDAY($S277),7))+13),N($X277),0))</f>
        <v/>
      </c>
      <c r="AF277" s="62">
        <f>IF($V277&lt;&gt;"Sub","",IF(AND(ISNUMBER($G277),$G277&lt;=IF($S277=MesCiclo,InicioCiclo,$S277+MOD(2-WEEKDAY($S277),7))+20),N($X277),0))</f>
        <v/>
      </c>
      <c r="AG277" s="62">
        <f>IF($V277&lt;&gt;"Sub","",IF(AND(ISNUMBER($G277),$G277&lt;=IF($S277=MesCiclo,InicioCiclo,$S277+MOD(2-WEEKDAY($S277),7))+27),N($X277),0))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IF(N($W278)=0,"",IF(AND($S278=MesCiclo,1&gt;SemanaActual),"",MIN(1,SUMIFS($AD$5:$AD$1000,$U$5:$U$1000,ROW(),$V$5:$V$1000,"Sub"))))</f>
        <v/>
      </c>
      <c r="J278" s="60">
        <f>IF(N($W278)=0,"",IF(AND($S278=MesCiclo,2&gt;SemanaActual),"",MIN(1,SUMIFS($AE$5:$AE$1000,$U$5:$U$1000,ROW(),$V$5:$V$1000,"Sub"))))</f>
        <v/>
      </c>
      <c r="K278" s="60">
        <f>IF(N($W278)=0,"",IF(AND($S278=MesCiclo,3&gt;SemanaActual),"",MIN(1,SUMIFS($AF$5:$AF$1000,$U$5:$U$1000,ROW(),$V$5:$V$1000,"Sub"))))</f>
        <v/>
      </c>
      <c r="L278" s="60">
        <f>IF(N($W278)=0,"",IF(AND($S278=MesCiclo,4&gt;SemanaActual),"",MIN(1,SUMIFS($AG$5:$AG$1000,$U$5:$U$1000,ROW(),$V$5:$V$1000,"Sub"))))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","")&amp;IF($AR278="","Sin fecha de inicio"&amp;" · ","")&amp;IF($AS278="","Sin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","")&amp;IF(AND($V278="Sub",COUNT($I278:$L278)+SUMPRODUCT((LEN($I278:$L278)&gt;0)*NOT(ISNUMBER($I278:$L278)))&gt;0),"Subactividad: no use las semanas; ponga su % en Peso y su fecha de cumplimiento"&amp;"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IF($V278="","",IF($V278="Sub",IF(ISNUMBER($G278),N($X278),0),IF(ISNUMBER($G278),1,IFERROR(LOOKUP(2,1/($I278:$L278&lt;&gt;""),$I278:$L278),0))))</f>
        <v/>
      </c>
      <c r="Z278" s="62">
        <f>IF($V278="","",IF($V278="Sub",IF(AND(ISNUMBER($G278),$G278&lt;=IF($S278=MesCiclo,InicioCiclo,$S278+MOD(2-WEEKDAY($S278),7))+6),N($X278),0),IF(AND(ISNUMBER($G278),$G278&lt;=IF($S278=MesCiclo,InicioCiclo,$S278+MOD(2-WEEKDAY($S278),7))+6),1,IF(ISNUMBER($I278),$I278,0))))</f>
        <v/>
      </c>
      <c r="AA278" s="62">
        <f>IF($V278="","",IF($V278="Sub",IF(AND(ISNUMBER($G278),$G278&lt;=IF($S278=MesCiclo,InicioCiclo,$S278+MOD(2-WEEKDAY($S278),7))+13),N($X278),0),IF(AND(ISNUMBER($G278),$G278&lt;=IF($S278=MesCiclo,InicioCiclo,$S278+MOD(2-WEEKDAY($S278),7))+13),1,IF(ISNUMBER($J278),$J278,$Z278))))</f>
        <v/>
      </c>
      <c r="AB278" s="62">
        <f>IF($V278="","",IF($V278="Sub",IF(AND(ISNUMBER($G278),$G278&lt;=IF($S278=MesCiclo,InicioCiclo,$S278+MOD(2-WEEKDAY($S278),7))+20),N($X278),0),IF(AND(ISNUMBER($G278),$G278&lt;=IF($S278=MesCiclo,InicioCiclo,$S278+MOD(2-WEEKDAY($S278),7))+20),1,IF(ISNUMBER($K278),$K278,$AA278))))</f>
        <v/>
      </c>
      <c r="AC278" s="62">
        <f>IF($V278="","",IF($V278="Sub",IF(AND(ISNUMBER($G278),$G278&lt;=IF($S278=MesCiclo,InicioCiclo,$S278+MOD(2-WEEKDAY($S278),7))+27),N($X278),0),IF(AND(ISNUMBER($G278),$G278&lt;=IF($S278=MesCiclo,InicioCiclo,$S278+MOD(2-WEEKDAY($S278),7))+27),1,IF(ISNUMBER($L278),$L278,$AB278))))</f>
        <v/>
      </c>
      <c r="AD278" s="62">
        <f>IF($V278&lt;&gt;"Sub","",IF(AND(ISNUMBER($G278),$G278&lt;=IF($S278=MesCiclo,InicioCiclo,$S278+MOD(2-WEEKDAY($S278),7))+6),N($X278),0))</f>
        <v/>
      </c>
      <c r="AE278" s="62">
        <f>IF($V278&lt;&gt;"Sub","",IF(AND(ISNUMBER($G278),$G278&lt;=IF($S278=MesCiclo,InicioCiclo,$S278+MOD(2-WEEKDAY($S278),7))+13),N($X278),0))</f>
        <v/>
      </c>
      <c r="AF278" s="62">
        <f>IF($V278&lt;&gt;"Sub","",IF(AND(ISNUMBER($G278),$G278&lt;=IF($S278=MesCiclo,InicioCiclo,$S278+MOD(2-WEEKDAY($S278),7))+20),N($X278),0))</f>
        <v/>
      </c>
      <c r="AG278" s="62">
        <f>IF($V278&lt;&gt;"Sub","",IF(AND(ISNUMBER($G278),$G278&lt;=IF($S278=MesCiclo,InicioCiclo,$S278+MOD(2-WEEKDAY($S278),7))+27),N($X278),0))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IF(N($W279)=0,"",IF(AND($S279=MesCiclo,1&gt;SemanaActual),"",MIN(1,SUMIFS($AD$5:$AD$1000,$U$5:$U$1000,ROW(),$V$5:$V$1000,"Sub"))))</f>
        <v/>
      </c>
      <c r="J279" s="60">
        <f>IF(N($W279)=0,"",IF(AND($S279=MesCiclo,2&gt;SemanaActual),"",MIN(1,SUMIFS($AE$5:$AE$1000,$U$5:$U$1000,ROW(),$V$5:$V$1000,"Sub"))))</f>
        <v/>
      </c>
      <c r="K279" s="60">
        <f>IF(N($W279)=0,"",IF(AND($S279=MesCiclo,3&gt;SemanaActual),"",MIN(1,SUMIFS($AF$5:$AF$1000,$U$5:$U$1000,ROW(),$V$5:$V$1000,"Sub"))))</f>
        <v/>
      </c>
      <c r="L279" s="60">
        <f>IF(N($W279)=0,"",IF(AND($S279=MesCiclo,4&gt;SemanaActual),"",MIN(1,SUMIFS($AG$5:$AG$1000,$U$5:$U$1000,ROW(),$V$5:$V$1000,"Sub"))))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","")&amp;IF($AR279="","Sin fecha de inicio"&amp;" · ","")&amp;IF($AS279="","Sin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","")&amp;IF(AND($V279="Sub",COUNT($I279:$L279)+SUMPRODUCT((LEN($I279:$L279)&gt;0)*NOT(ISNUMBER($I279:$L279)))&gt;0),"Subactividad: no use las semanas; ponga su % en Peso y su fecha de cumplimiento"&amp;"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IF($V279="","",IF($V279="Sub",IF(ISNUMBER($G279),N($X279),0),IF(ISNUMBER($G279),1,IFERROR(LOOKUP(2,1/($I279:$L279&lt;&gt;""),$I279:$L279),0))))</f>
        <v/>
      </c>
      <c r="Z279" s="62">
        <f>IF($V279="","",IF($V279="Sub",IF(AND(ISNUMBER($G279),$G279&lt;=IF($S279=MesCiclo,InicioCiclo,$S279+MOD(2-WEEKDAY($S279),7))+6),N($X279),0),IF(AND(ISNUMBER($G279),$G279&lt;=IF($S279=MesCiclo,InicioCiclo,$S279+MOD(2-WEEKDAY($S279),7))+6),1,IF(ISNUMBER($I279),$I279,0))))</f>
        <v/>
      </c>
      <c r="AA279" s="62">
        <f>IF($V279="","",IF($V279="Sub",IF(AND(ISNUMBER($G279),$G279&lt;=IF($S279=MesCiclo,InicioCiclo,$S279+MOD(2-WEEKDAY($S279),7))+13),N($X279),0),IF(AND(ISNUMBER($G279),$G279&lt;=IF($S279=MesCiclo,InicioCiclo,$S279+MOD(2-WEEKDAY($S279),7))+13),1,IF(ISNUMBER($J279),$J279,$Z279))))</f>
        <v/>
      </c>
      <c r="AB279" s="62">
        <f>IF($V279="","",IF($V279="Sub",IF(AND(ISNUMBER($G279),$G279&lt;=IF($S279=MesCiclo,InicioCiclo,$S279+MOD(2-WEEKDAY($S279),7))+20),N($X279),0),IF(AND(ISNUMBER($G279),$G279&lt;=IF($S279=MesCiclo,InicioCiclo,$S279+MOD(2-WEEKDAY($S279),7))+20),1,IF(ISNUMBER($K279),$K279,$AA279))))</f>
        <v/>
      </c>
      <c r="AC279" s="62">
        <f>IF($V279="","",IF($V279="Sub",IF(AND(ISNUMBER($G279),$G279&lt;=IF($S279=MesCiclo,InicioCiclo,$S279+MOD(2-WEEKDAY($S279),7))+27),N($X279),0),IF(AND(ISNUMBER($G279),$G279&lt;=IF($S279=MesCiclo,InicioCiclo,$S279+MOD(2-WEEKDAY($S279),7))+27),1,IF(ISNUMBER($L279),$L279,$AB279))))</f>
        <v/>
      </c>
      <c r="AD279" s="62">
        <f>IF($V279&lt;&gt;"Sub","",IF(AND(ISNUMBER($G279),$G279&lt;=IF($S279=MesCiclo,InicioCiclo,$S279+MOD(2-WEEKDAY($S279),7))+6),N($X279),0))</f>
        <v/>
      </c>
      <c r="AE279" s="62">
        <f>IF($V279&lt;&gt;"Sub","",IF(AND(ISNUMBER($G279),$G279&lt;=IF($S279=MesCiclo,InicioCiclo,$S279+MOD(2-WEEKDAY($S279),7))+13),N($X279),0))</f>
        <v/>
      </c>
      <c r="AF279" s="62">
        <f>IF($V279&lt;&gt;"Sub","",IF(AND(ISNUMBER($G279),$G279&lt;=IF($S279=MesCiclo,InicioCiclo,$S279+MOD(2-WEEKDAY($S279),7))+20),N($X279),0))</f>
        <v/>
      </c>
      <c r="AG279" s="62">
        <f>IF($V279&lt;&gt;"Sub","",IF(AND(ISNUMBER($G279),$G279&lt;=IF($S279=MesCiclo,InicioCiclo,$S279+MOD(2-WEEKDAY($S279),7))+27),N($X279),0))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IF(N($W280)=0,"",IF(AND($S280=MesCiclo,1&gt;SemanaActual),"",MIN(1,SUMIFS($AD$5:$AD$1000,$U$5:$U$1000,ROW(),$V$5:$V$1000,"Sub"))))</f>
        <v/>
      </c>
      <c r="J280" s="60">
        <f>IF(N($W280)=0,"",IF(AND($S280=MesCiclo,2&gt;SemanaActual),"",MIN(1,SUMIFS($AE$5:$AE$1000,$U$5:$U$1000,ROW(),$V$5:$V$1000,"Sub"))))</f>
        <v/>
      </c>
      <c r="K280" s="60">
        <f>IF(N($W280)=0,"",IF(AND($S280=MesCiclo,3&gt;SemanaActual),"",MIN(1,SUMIFS($AF$5:$AF$1000,$U$5:$U$1000,ROW(),$V$5:$V$1000,"Sub"))))</f>
        <v/>
      </c>
      <c r="L280" s="60">
        <f>IF(N($W280)=0,"",IF(AND($S280=MesCiclo,4&gt;SemanaActual),"",MIN(1,SUMIFS($AG$5:$AG$1000,$U$5:$U$1000,ROW(),$V$5:$V$1000,"Sub"))))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","")&amp;IF($AR280="","Sin fecha de inicio"&amp;" · ","")&amp;IF($AS280="","Sin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","")&amp;IF(AND($V280="Sub",COUNT($I280:$L280)+SUMPRODUCT((LEN($I280:$L280)&gt;0)*NOT(ISNUMBER($I280:$L280)))&gt;0),"Subactividad: no use las semanas; ponga su % en Peso y su fecha de cumplimiento"&amp;"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IF($V280="","",IF($V280="Sub",IF(ISNUMBER($G280),N($X280),0),IF(ISNUMBER($G280),1,IFERROR(LOOKUP(2,1/($I280:$L280&lt;&gt;""),$I280:$L280),0))))</f>
        <v/>
      </c>
      <c r="Z280" s="62">
        <f>IF($V280="","",IF($V280="Sub",IF(AND(ISNUMBER($G280),$G280&lt;=IF($S280=MesCiclo,InicioCiclo,$S280+MOD(2-WEEKDAY($S280),7))+6),N($X280),0),IF(AND(ISNUMBER($G280),$G280&lt;=IF($S280=MesCiclo,InicioCiclo,$S280+MOD(2-WEEKDAY($S280),7))+6),1,IF(ISNUMBER($I280),$I280,0))))</f>
        <v/>
      </c>
      <c r="AA280" s="62">
        <f>IF($V280="","",IF($V280="Sub",IF(AND(ISNUMBER($G280),$G280&lt;=IF($S280=MesCiclo,InicioCiclo,$S280+MOD(2-WEEKDAY($S280),7))+13),N($X280),0),IF(AND(ISNUMBER($G280),$G280&lt;=IF($S280=MesCiclo,InicioCiclo,$S280+MOD(2-WEEKDAY($S280),7))+13),1,IF(ISNUMBER($J280),$J280,$Z280))))</f>
        <v/>
      </c>
      <c r="AB280" s="62">
        <f>IF($V280="","",IF($V280="Sub",IF(AND(ISNUMBER($G280),$G280&lt;=IF($S280=MesCiclo,InicioCiclo,$S280+MOD(2-WEEKDAY($S280),7))+20),N($X280),0),IF(AND(ISNUMBER($G280),$G280&lt;=IF($S280=MesCiclo,InicioCiclo,$S280+MOD(2-WEEKDAY($S280),7))+20),1,IF(ISNUMBER($K280),$K280,$AA280))))</f>
        <v/>
      </c>
      <c r="AC280" s="62">
        <f>IF($V280="","",IF($V280="Sub",IF(AND(ISNUMBER($G280),$G280&lt;=IF($S280=MesCiclo,InicioCiclo,$S280+MOD(2-WEEKDAY($S280),7))+27),N($X280),0),IF(AND(ISNUMBER($G280),$G280&lt;=IF($S280=MesCiclo,InicioCiclo,$S280+MOD(2-WEEKDAY($S280),7))+27),1,IF(ISNUMBER($L280),$L280,$AB280))))</f>
        <v/>
      </c>
      <c r="AD280" s="62">
        <f>IF($V280&lt;&gt;"Sub","",IF(AND(ISNUMBER($G280),$G280&lt;=IF($S280=MesCiclo,InicioCiclo,$S280+MOD(2-WEEKDAY($S280),7))+6),N($X280),0))</f>
        <v/>
      </c>
      <c r="AE280" s="62">
        <f>IF($V280&lt;&gt;"Sub","",IF(AND(ISNUMBER($G280),$G280&lt;=IF($S280=MesCiclo,InicioCiclo,$S280+MOD(2-WEEKDAY($S280),7))+13),N($X280),0))</f>
        <v/>
      </c>
      <c r="AF280" s="62">
        <f>IF($V280&lt;&gt;"Sub","",IF(AND(ISNUMBER($G280),$G280&lt;=IF($S280=MesCiclo,InicioCiclo,$S280+MOD(2-WEEKDAY($S280),7))+20),N($X280),0))</f>
        <v/>
      </c>
      <c r="AG280" s="62">
        <f>IF($V280&lt;&gt;"Sub","",IF(AND(ISNUMBER($G280),$G280&lt;=IF($S280=MesCiclo,InicioCiclo,$S280+MOD(2-WEEKDAY($S280),7))+27),N($X280),0))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IF(N($W281)=0,"",IF(AND($S281=MesCiclo,1&gt;SemanaActual),"",MIN(1,SUMIFS($AD$5:$AD$1000,$U$5:$U$1000,ROW(),$V$5:$V$1000,"Sub"))))</f>
        <v/>
      </c>
      <c r="J281" s="60">
        <f>IF(N($W281)=0,"",IF(AND($S281=MesCiclo,2&gt;SemanaActual),"",MIN(1,SUMIFS($AE$5:$AE$1000,$U$5:$U$1000,ROW(),$V$5:$V$1000,"Sub"))))</f>
        <v/>
      </c>
      <c r="K281" s="60">
        <f>IF(N($W281)=0,"",IF(AND($S281=MesCiclo,3&gt;SemanaActual),"",MIN(1,SUMIFS($AF$5:$AF$1000,$U$5:$U$1000,ROW(),$V$5:$V$1000,"Sub"))))</f>
        <v/>
      </c>
      <c r="L281" s="60">
        <f>IF(N($W281)=0,"",IF(AND($S281=MesCiclo,4&gt;SemanaActual),"",MIN(1,SUMIFS($AG$5:$AG$1000,$U$5:$U$1000,ROW(),$V$5:$V$1000,"Sub"))))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","")&amp;IF($AR281="","Sin fecha de inicio"&amp;" · ","")&amp;IF($AS281="","Sin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","")&amp;IF(AND($V281="Sub",COUNT($I281:$L281)+SUMPRODUCT((LEN($I281:$L281)&gt;0)*NOT(ISNUMBER($I281:$L281)))&gt;0),"Subactividad: no use las semanas; ponga su % en Peso y su fecha de cumplimiento"&amp;"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IF($V281="","",IF($V281="Sub",IF(ISNUMBER($G281),N($X281),0),IF(ISNUMBER($G281),1,IFERROR(LOOKUP(2,1/($I281:$L281&lt;&gt;""),$I281:$L281),0))))</f>
        <v/>
      </c>
      <c r="Z281" s="62">
        <f>IF($V281="","",IF($V281="Sub",IF(AND(ISNUMBER($G281),$G281&lt;=IF($S281=MesCiclo,InicioCiclo,$S281+MOD(2-WEEKDAY($S281),7))+6),N($X281),0),IF(AND(ISNUMBER($G281),$G281&lt;=IF($S281=MesCiclo,InicioCiclo,$S281+MOD(2-WEEKDAY($S281),7))+6),1,IF(ISNUMBER($I281),$I281,0))))</f>
        <v/>
      </c>
      <c r="AA281" s="62">
        <f>IF($V281="","",IF($V281="Sub",IF(AND(ISNUMBER($G281),$G281&lt;=IF($S281=MesCiclo,InicioCiclo,$S281+MOD(2-WEEKDAY($S281),7))+13),N($X281),0),IF(AND(ISNUMBER($G281),$G281&lt;=IF($S281=MesCiclo,InicioCiclo,$S281+MOD(2-WEEKDAY($S281),7))+13),1,IF(ISNUMBER($J281),$J281,$Z281))))</f>
        <v/>
      </c>
      <c r="AB281" s="62">
        <f>IF($V281="","",IF($V281="Sub",IF(AND(ISNUMBER($G281),$G281&lt;=IF($S281=MesCiclo,InicioCiclo,$S281+MOD(2-WEEKDAY($S281),7))+20),N($X281),0),IF(AND(ISNUMBER($G281),$G281&lt;=IF($S281=MesCiclo,InicioCiclo,$S281+MOD(2-WEEKDAY($S281),7))+20),1,IF(ISNUMBER($K281),$K281,$AA281))))</f>
        <v/>
      </c>
      <c r="AC281" s="62">
        <f>IF($V281="","",IF($V281="Sub",IF(AND(ISNUMBER($G281),$G281&lt;=IF($S281=MesCiclo,InicioCiclo,$S281+MOD(2-WEEKDAY($S281),7))+27),N($X281),0),IF(AND(ISNUMBER($G281),$G281&lt;=IF($S281=MesCiclo,InicioCiclo,$S281+MOD(2-WEEKDAY($S281),7))+27),1,IF(ISNUMBER($L281),$L281,$AB281))))</f>
        <v/>
      </c>
      <c r="AD281" s="62">
        <f>IF($V281&lt;&gt;"Sub","",IF(AND(ISNUMBER($G281),$G281&lt;=IF($S281=MesCiclo,InicioCiclo,$S281+MOD(2-WEEKDAY($S281),7))+6),N($X281),0))</f>
        <v/>
      </c>
      <c r="AE281" s="62">
        <f>IF($V281&lt;&gt;"Sub","",IF(AND(ISNUMBER($G281),$G281&lt;=IF($S281=MesCiclo,InicioCiclo,$S281+MOD(2-WEEKDAY($S281),7))+13),N($X281),0))</f>
        <v/>
      </c>
      <c r="AF281" s="62">
        <f>IF($V281&lt;&gt;"Sub","",IF(AND(ISNUMBER($G281),$G281&lt;=IF($S281=MesCiclo,InicioCiclo,$S281+MOD(2-WEEKDAY($S281),7))+20),N($X281),0))</f>
        <v/>
      </c>
      <c r="AG281" s="62">
        <f>IF($V281&lt;&gt;"Sub","",IF(AND(ISNUMBER($G281),$G281&lt;=IF($S281=MesCiclo,InicioCiclo,$S281+MOD(2-WEEKDAY($S281),7))+27),N($X281),0))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IF(N($W282)=0,"",IF(AND($S282=MesCiclo,1&gt;SemanaActual),"",MIN(1,SUMIFS($AD$5:$AD$1000,$U$5:$U$1000,ROW(),$V$5:$V$1000,"Sub"))))</f>
        <v/>
      </c>
      <c r="J282" s="60">
        <f>IF(N($W282)=0,"",IF(AND($S282=MesCiclo,2&gt;SemanaActual),"",MIN(1,SUMIFS($AE$5:$AE$1000,$U$5:$U$1000,ROW(),$V$5:$V$1000,"Sub"))))</f>
        <v/>
      </c>
      <c r="K282" s="60">
        <f>IF(N($W282)=0,"",IF(AND($S282=MesCiclo,3&gt;SemanaActual),"",MIN(1,SUMIFS($AF$5:$AF$1000,$U$5:$U$1000,ROW(),$V$5:$V$1000,"Sub"))))</f>
        <v/>
      </c>
      <c r="L282" s="60">
        <f>IF(N($W282)=0,"",IF(AND($S282=MesCiclo,4&gt;SemanaActual),"",MIN(1,SUMIFS($AG$5:$AG$1000,$U$5:$U$1000,ROW(),$V$5:$V$1000,"Sub"))))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","")&amp;IF($AR282="","Sin fecha de inicio"&amp;" · ","")&amp;IF($AS282="","Sin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","")&amp;IF(AND($V282="Sub",COUNT($I282:$L282)+SUMPRODUCT((LEN($I282:$L282)&gt;0)*NOT(ISNUMBER($I282:$L282)))&gt;0),"Subactividad: no use las semanas; ponga su % en Peso y su fecha de cumplimiento"&amp;"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IF($V282="","",IF($V282="Sub",IF(ISNUMBER($G282),N($X282),0),IF(ISNUMBER($G282),1,IFERROR(LOOKUP(2,1/($I282:$L282&lt;&gt;""),$I282:$L282),0))))</f>
        <v/>
      </c>
      <c r="Z282" s="62">
        <f>IF($V282="","",IF($V282="Sub",IF(AND(ISNUMBER($G282),$G282&lt;=IF($S282=MesCiclo,InicioCiclo,$S282+MOD(2-WEEKDAY($S282),7))+6),N($X282),0),IF(AND(ISNUMBER($G282),$G282&lt;=IF($S282=MesCiclo,InicioCiclo,$S282+MOD(2-WEEKDAY($S282),7))+6),1,IF(ISNUMBER($I282),$I282,0))))</f>
        <v/>
      </c>
      <c r="AA282" s="62">
        <f>IF($V282="","",IF($V282="Sub",IF(AND(ISNUMBER($G282),$G282&lt;=IF($S282=MesCiclo,InicioCiclo,$S282+MOD(2-WEEKDAY($S282),7))+13),N($X282),0),IF(AND(ISNUMBER($G282),$G282&lt;=IF($S282=MesCiclo,InicioCiclo,$S282+MOD(2-WEEKDAY($S282),7))+13),1,IF(ISNUMBER($J282),$J282,$Z282))))</f>
        <v/>
      </c>
      <c r="AB282" s="62">
        <f>IF($V282="","",IF($V282="Sub",IF(AND(ISNUMBER($G282),$G282&lt;=IF($S282=MesCiclo,InicioCiclo,$S282+MOD(2-WEEKDAY($S282),7))+20),N($X282),0),IF(AND(ISNUMBER($G282),$G282&lt;=IF($S282=MesCiclo,InicioCiclo,$S282+MOD(2-WEEKDAY($S282),7))+20),1,IF(ISNUMBER($K282),$K282,$AA282))))</f>
        <v/>
      </c>
      <c r="AC282" s="62">
        <f>IF($V282="","",IF($V282="Sub",IF(AND(ISNUMBER($G282),$G282&lt;=IF($S282=MesCiclo,InicioCiclo,$S282+MOD(2-WEEKDAY($S282),7))+27),N($X282),0),IF(AND(ISNUMBER($G282),$G282&lt;=IF($S282=MesCiclo,InicioCiclo,$S282+MOD(2-WEEKDAY($S282),7))+27),1,IF(ISNUMBER($L282),$L282,$AB282))))</f>
        <v/>
      </c>
      <c r="AD282" s="62">
        <f>IF($V282&lt;&gt;"Sub","",IF(AND(ISNUMBER($G282),$G282&lt;=IF($S282=MesCiclo,InicioCiclo,$S282+MOD(2-WEEKDAY($S282),7))+6),N($X282),0))</f>
        <v/>
      </c>
      <c r="AE282" s="62">
        <f>IF($V282&lt;&gt;"Sub","",IF(AND(ISNUMBER($G282),$G282&lt;=IF($S282=MesCiclo,InicioCiclo,$S282+MOD(2-WEEKDAY($S282),7))+13),N($X282),0))</f>
        <v/>
      </c>
      <c r="AF282" s="62">
        <f>IF($V282&lt;&gt;"Sub","",IF(AND(ISNUMBER($G282),$G282&lt;=IF($S282=MesCiclo,InicioCiclo,$S282+MOD(2-WEEKDAY($S282),7))+20),N($X282),0))</f>
        <v/>
      </c>
      <c r="AG282" s="62">
        <f>IF($V282&lt;&gt;"Sub","",IF(AND(ISNUMBER($G282),$G282&lt;=IF($S282=MesCiclo,InicioCiclo,$S282+MOD(2-WEEKDAY($S282),7))+27),N($X282),0))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IF(N($W283)=0,"",IF(AND($S283=MesCiclo,1&gt;SemanaActual),"",MIN(1,SUMIFS($AD$5:$AD$1000,$U$5:$U$1000,ROW(),$V$5:$V$1000,"Sub"))))</f>
        <v/>
      </c>
      <c r="J283" s="60">
        <f>IF(N($W283)=0,"",IF(AND($S283=MesCiclo,2&gt;SemanaActual),"",MIN(1,SUMIFS($AE$5:$AE$1000,$U$5:$U$1000,ROW(),$V$5:$V$1000,"Sub"))))</f>
        <v/>
      </c>
      <c r="K283" s="60">
        <f>IF(N($W283)=0,"",IF(AND($S283=MesCiclo,3&gt;SemanaActual),"",MIN(1,SUMIFS($AF$5:$AF$1000,$U$5:$U$1000,ROW(),$V$5:$V$1000,"Sub"))))</f>
        <v/>
      </c>
      <c r="L283" s="60">
        <f>IF(N($W283)=0,"",IF(AND($S283=MesCiclo,4&gt;SemanaActual),"",MIN(1,SUMIFS($AG$5:$AG$1000,$U$5:$U$1000,ROW(),$V$5:$V$1000,"Sub"))))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","")&amp;IF($AR283="","Sin fecha de inicio"&amp;" · ","")&amp;IF($AS283="","Sin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","")&amp;IF(AND($V283="Sub",COUNT($I283:$L283)+SUMPRODUCT((LEN($I283:$L283)&gt;0)*NOT(ISNUMBER($I283:$L283)))&gt;0),"Subactividad: no use las semanas; ponga su % en Peso y su fecha de cumplimiento"&amp;"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IF($V283="","",IF($V283="Sub",IF(ISNUMBER($G283),N($X283),0),IF(ISNUMBER($G283),1,IFERROR(LOOKUP(2,1/($I283:$L283&lt;&gt;""),$I283:$L283),0))))</f>
        <v/>
      </c>
      <c r="Z283" s="62">
        <f>IF($V283="","",IF($V283="Sub",IF(AND(ISNUMBER($G283),$G283&lt;=IF($S283=MesCiclo,InicioCiclo,$S283+MOD(2-WEEKDAY($S283),7))+6),N($X283),0),IF(AND(ISNUMBER($G283),$G283&lt;=IF($S283=MesCiclo,InicioCiclo,$S283+MOD(2-WEEKDAY($S283),7))+6),1,IF(ISNUMBER($I283),$I283,0))))</f>
        <v/>
      </c>
      <c r="AA283" s="62">
        <f>IF($V283="","",IF($V283="Sub",IF(AND(ISNUMBER($G283),$G283&lt;=IF($S283=MesCiclo,InicioCiclo,$S283+MOD(2-WEEKDAY($S283),7))+13),N($X283),0),IF(AND(ISNUMBER($G283),$G283&lt;=IF($S283=MesCiclo,InicioCiclo,$S283+MOD(2-WEEKDAY($S283),7))+13),1,IF(ISNUMBER($J283),$J283,$Z283))))</f>
        <v/>
      </c>
      <c r="AB283" s="62">
        <f>IF($V283="","",IF($V283="Sub",IF(AND(ISNUMBER($G283),$G283&lt;=IF($S283=MesCiclo,InicioCiclo,$S283+MOD(2-WEEKDAY($S283),7))+20),N($X283),0),IF(AND(ISNUMBER($G283),$G283&lt;=IF($S283=MesCiclo,InicioCiclo,$S283+MOD(2-WEEKDAY($S283),7))+20),1,IF(ISNUMBER($K283),$K283,$AA283))))</f>
        <v/>
      </c>
      <c r="AC283" s="62">
        <f>IF($V283="","",IF($V283="Sub",IF(AND(ISNUMBER($G283),$G283&lt;=IF($S283=MesCiclo,InicioCiclo,$S283+MOD(2-WEEKDAY($S283),7))+27),N($X283),0),IF(AND(ISNUMBER($G283),$G283&lt;=IF($S283=MesCiclo,InicioCiclo,$S283+MOD(2-WEEKDAY($S283),7))+27),1,IF(ISNUMBER($L283),$L283,$AB283))))</f>
        <v/>
      </c>
      <c r="AD283" s="62">
        <f>IF($V283&lt;&gt;"Sub","",IF(AND(ISNUMBER($G283),$G283&lt;=IF($S283=MesCiclo,InicioCiclo,$S283+MOD(2-WEEKDAY($S283),7))+6),N($X283),0))</f>
        <v/>
      </c>
      <c r="AE283" s="62">
        <f>IF($V283&lt;&gt;"Sub","",IF(AND(ISNUMBER($G283),$G283&lt;=IF($S283=MesCiclo,InicioCiclo,$S283+MOD(2-WEEKDAY($S283),7))+13),N($X283),0))</f>
        <v/>
      </c>
      <c r="AF283" s="62">
        <f>IF($V283&lt;&gt;"Sub","",IF(AND(ISNUMBER($G283),$G283&lt;=IF($S283=MesCiclo,InicioCiclo,$S283+MOD(2-WEEKDAY($S283),7))+20),N($X283),0))</f>
        <v/>
      </c>
      <c r="AG283" s="62">
        <f>IF($V283&lt;&gt;"Sub","",IF(AND(ISNUMBER($G283),$G283&lt;=IF($S283=MesCiclo,InicioCiclo,$S283+MOD(2-WEEKDAY($S283),7))+27),N($X283),0))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IF(N($W284)=0,"",IF(AND($S284=MesCiclo,1&gt;SemanaActual),"",MIN(1,SUMIFS($AD$5:$AD$1000,$U$5:$U$1000,ROW(),$V$5:$V$1000,"Sub"))))</f>
        <v/>
      </c>
      <c r="J284" s="60">
        <f>IF(N($W284)=0,"",IF(AND($S284=MesCiclo,2&gt;SemanaActual),"",MIN(1,SUMIFS($AE$5:$AE$1000,$U$5:$U$1000,ROW(),$V$5:$V$1000,"Sub"))))</f>
        <v/>
      </c>
      <c r="K284" s="60">
        <f>IF(N($W284)=0,"",IF(AND($S284=MesCiclo,3&gt;SemanaActual),"",MIN(1,SUMIFS($AF$5:$AF$1000,$U$5:$U$1000,ROW(),$V$5:$V$1000,"Sub"))))</f>
        <v/>
      </c>
      <c r="L284" s="60">
        <f>IF(N($W284)=0,"",IF(AND($S284=MesCiclo,4&gt;SemanaActual),"",MIN(1,SUMIFS($AG$5:$AG$1000,$U$5:$U$1000,ROW(),$V$5:$V$1000,"Sub"))))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","")&amp;IF($AR284="","Sin fecha de inicio"&amp;" · ","")&amp;IF($AS284="","Sin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","")&amp;IF(AND($V284="Sub",COUNT($I284:$L284)+SUMPRODUCT((LEN($I284:$L284)&gt;0)*NOT(ISNUMBER($I284:$L284)))&gt;0),"Subactividad: no use las semanas; ponga su % en Peso y su fecha de cumplimiento"&amp;"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IF($V284="","",IF($V284="Sub",IF(ISNUMBER($G284),N($X284),0),IF(ISNUMBER($G284),1,IFERROR(LOOKUP(2,1/($I284:$L284&lt;&gt;""),$I284:$L284),0))))</f>
        <v/>
      </c>
      <c r="Z284" s="62">
        <f>IF($V284="","",IF($V284="Sub",IF(AND(ISNUMBER($G284),$G284&lt;=IF($S284=MesCiclo,InicioCiclo,$S284+MOD(2-WEEKDAY($S284),7))+6),N($X284),0),IF(AND(ISNUMBER($G284),$G284&lt;=IF($S284=MesCiclo,InicioCiclo,$S284+MOD(2-WEEKDAY($S284),7))+6),1,IF(ISNUMBER($I284),$I284,0))))</f>
        <v/>
      </c>
      <c r="AA284" s="62">
        <f>IF($V284="","",IF($V284="Sub",IF(AND(ISNUMBER($G284),$G284&lt;=IF($S284=MesCiclo,InicioCiclo,$S284+MOD(2-WEEKDAY($S284),7))+13),N($X284),0),IF(AND(ISNUMBER($G284),$G284&lt;=IF($S284=MesCiclo,InicioCiclo,$S284+MOD(2-WEEKDAY($S284),7))+13),1,IF(ISNUMBER($J284),$J284,$Z284))))</f>
        <v/>
      </c>
      <c r="AB284" s="62">
        <f>IF($V284="","",IF($V284="Sub",IF(AND(ISNUMBER($G284),$G284&lt;=IF($S284=MesCiclo,InicioCiclo,$S284+MOD(2-WEEKDAY($S284),7))+20),N($X284),0),IF(AND(ISNUMBER($G284),$G284&lt;=IF($S284=MesCiclo,InicioCiclo,$S284+MOD(2-WEEKDAY($S284),7))+20),1,IF(ISNUMBER($K284),$K284,$AA284))))</f>
        <v/>
      </c>
      <c r="AC284" s="62">
        <f>IF($V284="","",IF($V284="Sub",IF(AND(ISNUMBER($G284),$G284&lt;=IF($S284=MesCiclo,InicioCiclo,$S284+MOD(2-WEEKDAY($S284),7))+27),N($X284),0),IF(AND(ISNUMBER($G284),$G284&lt;=IF($S284=MesCiclo,InicioCiclo,$S284+MOD(2-WEEKDAY($S284),7))+27),1,IF(ISNUMBER($L284),$L284,$AB284))))</f>
        <v/>
      </c>
      <c r="AD284" s="62">
        <f>IF($V284&lt;&gt;"Sub","",IF(AND(ISNUMBER($G284),$G284&lt;=IF($S284=MesCiclo,InicioCiclo,$S284+MOD(2-WEEKDAY($S284),7))+6),N($X284),0))</f>
        <v/>
      </c>
      <c r="AE284" s="62">
        <f>IF($V284&lt;&gt;"Sub","",IF(AND(ISNUMBER($G284),$G284&lt;=IF($S284=MesCiclo,InicioCiclo,$S284+MOD(2-WEEKDAY($S284),7))+13),N($X284),0))</f>
        <v/>
      </c>
      <c r="AF284" s="62">
        <f>IF($V284&lt;&gt;"Sub","",IF(AND(ISNUMBER($G284),$G284&lt;=IF($S284=MesCiclo,InicioCiclo,$S284+MOD(2-WEEKDAY($S284),7))+20),N($X284),0))</f>
        <v/>
      </c>
      <c r="AG284" s="62">
        <f>IF($V284&lt;&gt;"Sub","",IF(AND(ISNUMBER($G284),$G284&lt;=IF($S284=MesCiclo,InicioCiclo,$S284+MOD(2-WEEKDAY($S284),7))+27),N($X284),0))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IF(N($W285)=0,"",IF(AND($S285=MesCiclo,1&gt;SemanaActual),"",MIN(1,SUMIFS($AD$5:$AD$1000,$U$5:$U$1000,ROW(),$V$5:$V$1000,"Sub"))))</f>
        <v/>
      </c>
      <c r="J285" s="60">
        <f>IF(N($W285)=0,"",IF(AND($S285=MesCiclo,2&gt;SemanaActual),"",MIN(1,SUMIFS($AE$5:$AE$1000,$U$5:$U$1000,ROW(),$V$5:$V$1000,"Sub"))))</f>
        <v/>
      </c>
      <c r="K285" s="60">
        <f>IF(N($W285)=0,"",IF(AND($S285=MesCiclo,3&gt;SemanaActual),"",MIN(1,SUMIFS($AF$5:$AF$1000,$U$5:$U$1000,ROW(),$V$5:$V$1000,"Sub"))))</f>
        <v/>
      </c>
      <c r="L285" s="60">
        <f>IF(N($W285)=0,"",IF(AND($S285=MesCiclo,4&gt;SemanaActual),"",MIN(1,SUMIFS($AG$5:$AG$1000,$U$5:$U$1000,ROW(),$V$5:$V$1000,"Sub"))))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","")&amp;IF($AR285="","Sin fecha de inicio"&amp;" · ","")&amp;IF($AS285="","Sin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","")&amp;IF(AND($V285="Sub",COUNT($I285:$L285)+SUMPRODUCT((LEN($I285:$L285)&gt;0)*NOT(ISNUMBER($I285:$L285)))&gt;0),"Subactividad: no use las semanas; ponga su % en Peso y su fecha de cumplimiento"&amp;"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IF($V285="","",IF($V285="Sub",IF(ISNUMBER($G285),N($X285),0),IF(ISNUMBER($G285),1,IFERROR(LOOKUP(2,1/($I285:$L285&lt;&gt;""),$I285:$L285),0))))</f>
        <v/>
      </c>
      <c r="Z285" s="62">
        <f>IF($V285="","",IF($V285="Sub",IF(AND(ISNUMBER($G285),$G285&lt;=IF($S285=MesCiclo,InicioCiclo,$S285+MOD(2-WEEKDAY($S285),7))+6),N($X285),0),IF(AND(ISNUMBER($G285),$G285&lt;=IF($S285=MesCiclo,InicioCiclo,$S285+MOD(2-WEEKDAY($S285),7))+6),1,IF(ISNUMBER($I285),$I285,0))))</f>
        <v/>
      </c>
      <c r="AA285" s="62">
        <f>IF($V285="","",IF($V285="Sub",IF(AND(ISNUMBER($G285),$G285&lt;=IF($S285=MesCiclo,InicioCiclo,$S285+MOD(2-WEEKDAY($S285),7))+13),N($X285),0),IF(AND(ISNUMBER($G285),$G285&lt;=IF($S285=MesCiclo,InicioCiclo,$S285+MOD(2-WEEKDAY($S285),7))+13),1,IF(ISNUMBER($J285),$J285,$Z285))))</f>
        <v/>
      </c>
      <c r="AB285" s="62">
        <f>IF($V285="","",IF($V285="Sub",IF(AND(ISNUMBER($G285),$G285&lt;=IF($S285=MesCiclo,InicioCiclo,$S285+MOD(2-WEEKDAY($S285),7))+20),N($X285),0),IF(AND(ISNUMBER($G285),$G285&lt;=IF($S285=MesCiclo,InicioCiclo,$S285+MOD(2-WEEKDAY($S285),7))+20),1,IF(ISNUMBER($K285),$K285,$AA285))))</f>
        <v/>
      </c>
      <c r="AC285" s="62">
        <f>IF($V285="","",IF($V285="Sub",IF(AND(ISNUMBER($G285),$G285&lt;=IF($S285=MesCiclo,InicioCiclo,$S285+MOD(2-WEEKDAY($S285),7))+27),N($X285),0),IF(AND(ISNUMBER($G285),$G285&lt;=IF($S285=MesCiclo,InicioCiclo,$S285+MOD(2-WEEKDAY($S285),7))+27),1,IF(ISNUMBER($L285),$L285,$AB285))))</f>
        <v/>
      </c>
      <c r="AD285" s="62">
        <f>IF($V285&lt;&gt;"Sub","",IF(AND(ISNUMBER($G285),$G285&lt;=IF($S285=MesCiclo,InicioCiclo,$S285+MOD(2-WEEKDAY($S285),7))+6),N($X285),0))</f>
        <v/>
      </c>
      <c r="AE285" s="62">
        <f>IF($V285&lt;&gt;"Sub","",IF(AND(ISNUMBER($G285),$G285&lt;=IF($S285=MesCiclo,InicioCiclo,$S285+MOD(2-WEEKDAY($S285),7))+13),N($X285),0))</f>
        <v/>
      </c>
      <c r="AF285" s="62">
        <f>IF($V285&lt;&gt;"Sub","",IF(AND(ISNUMBER($G285),$G285&lt;=IF($S285=MesCiclo,InicioCiclo,$S285+MOD(2-WEEKDAY($S285),7))+20),N($X285),0))</f>
        <v/>
      </c>
      <c r="AG285" s="62">
        <f>IF($V285&lt;&gt;"Sub","",IF(AND(ISNUMBER($G285),$G285&lt;=IF($S285=MesCiclo,InicioCiclo,$S285+MOD(2-WEEKDAY($S285),7))+27),N($X285),0))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IF(N($W286)=0,"",IF(AND($S286=MesCiclo,1&gt;SemanaActual),"",MIN(1,SUMIFS($AD$5:$AD$1000,$U$5:$U$1000,ROW(),$V$5:$V$1000,"Sub"))))</f>
        <v/>
      </c>
      <c r="J286" s="60">
        <f>IF(N($W286)=0,"",IF(AND($S286=MesCiclo,2&gt;SemanaActual),"",MIN(1,SUMIFS($AE$5:$AE$1000,$U$5:$U$1000,ROW(),$V$5:$V$1000,"Sub"))))</f>
        <v/>
      </c>
      <c r="K286" s="60">
        <f>IF(N($W286)=0,"",IF(AND($S286=MesCiclo,3&gt;SemanaActual),"",MIN(1,SUMIFS($AF$5:$AF$1000,$U$5:$U$1000,ROW(),$V$5:$V$1000,"Sub"))))</f>
        <v/>
      </c>
      <c r="L286" s="60">
        <f>IF(N($W286)=0,"",IF(AND($S286=MesCiclo,4&gt;SemanaActual),"",MIN(1,SUMIFS($AG$5:$AG$1000,$U$5:$U$1000,ROW(),$V$5:$V$1000,"Sub"))))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","")&amp;IF($AR286="","Sin fecha de inicio"&amp;" · ","")&amp;IF($AS286="","Sin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","")&amp;IF(AND($V286="Sub",COUNT($I286:$L286)+SUMPRODUCT((LEN($I286:$L286)&gt;0)*NOT(ISNUMBER($I286:$L286)))&gt;0),"Subactividad: no use las semanas; ponga su % en Peso y su fecha de cumplimiento"&amp;"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IF($V286="","",IF($V286="Sub",IF(ISNUMBER($G286),N($X286),0),IF(ISNUMBER($G286),1,IFERROR(LOOKUP(2,1/($I286:$L286&lt;&gt;""),$I286:$L286),0))))</f>
        <v/>
      </c>
      <c r="Z286" s="62">
        <f>IF($V286="","",IF($V286="Sub",IF(AND(ISNUMBER($G286),$G286&lt;=IF($S286=MesCiclo,InicioCiclo,$S286+MOD(2-WEEKDAY($S286),7))+6),N($X286),0),IF(AND(ISNUMBER($G286),$G286&lt;=IF($S286=MesCiclo,InicioCiclo,$S286+MOD(2-WEEKDAY($S286),7))+6),1,IF(ISNUMBER($I286),$I286,0))))</f>
        <v/>
      </c>
      <c r="AA286" s="62">
        <f>IF($V286="","",IF($V286="Sub",IF(AND(ISNUMBER($G286),$G286&lt;=IF($S286=MesCiclo,InicioCiclo,$S286+MOD(2-WEEKDAY($S286),7))+13),N($X286),0),IF(AND(ISNUMBER($G286),$G286&lt;=IF($S286=MesCiclo,InicioCiclo,$S286+MOD(2-WEEKDAY($S286),7))+13),1,IF(ISNUMBER($J286),$J286,$Z286))))</f>
        <v/>
      </c>
      <c r="AB286" s="62">
        <f>IF($V286="","",IF($V286="Sub",IF(AND(ISNUMBER($G286),$G286&lt;=IF($S286=MesCiclo,InicioCiclo,$S286+MOD(2-WEEKDAY($S286),7))+20),N($X286),0),IF(AND(ISNUMBER($G286),$G286&lt;=IF($S286=MesCiclo,InicioCiclo,$S286+MOD(2-WEEKDAY($S286),7))+20),1,IF(ISNUMBER($K286),$K286,$AA286))))</f>
        <v/>
      </c>
      <c r="AC286" s="62">
        <f>IF($V286="","",IF($V286="Sub",IF(AND(ISNUMBER($G286),$G286&lt;=IF($S286=MesCiclo,InicioCiclo,$S286+MOD(2-WEEKDAY($S286),7))+27),N($X286),0),IF(AND(ISNUMBER($G286),$G286&lt;=IF($S286=MesCiclo,InicioCiclo,$S286+MOD(2-WEEKDAY($S286),7))+27),1,IF(ISNUMBER($L286),$L286,$AB286))))</f>
        <v/>
      </c>
      <c r="AD286" s="62">
        <f>IF($V286&lt;&gt;"Sub","",IF(AND(ISNUMBER($G286),$G286&lt;=IF($S286=MesCiclo,InicioCiclo,$S286+MOD(2-WEEKDAY($S286),7))+6),N($X286),0))</f>
        <v/>
      </c>
      <c r="AE286" s="62">
        <f>IF($V286&lt;&gt;"Sub","",IF(AND(ISNUMBER($G286),$G286&lt;=IF($S286=MesCiclo,InicioCiclo,$S286+MOD(2-WEEKDAY($S286),7))+13),N($X286),0))</f>
        <v/>
      </c>
      <c r="AF286" s="62">
        <f>IF($V286&lt;&gt;"Sub","",IF(AND(ISNUMBER($G286),$G286&lt;=IF($S286=MesCiclo,InicioCiclo,$S286+MOD(2-WEEKDAY($S286),7))+20),N($X286),0))</f>
        <v/>
      </c>
      <c r="AG286" s="62">
        <f>IF($V286&lt;&gt;"Sub","",IF(AND(ISNUMBER($G286),$G286&lt;=IF($S286=MesCiclo,InicioCiclo,$S286+MOD(2-WEEKDAY($S286),7))+27),N($X286),0))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IF(N($W287)=0,"",IF(AND($S287=MesCiclo,1&gt;SemanaActual),"",MIN(1,SUMIFS($AD$5:$AD$1000,$U$5:$U$1000,ROW(),$V$5:$V$1000,"Sub"))))</f>
        <v/>
      </c>
      <c r="J287" s="60">
        <f>IF(N($W287)=0,"",IF(AND($S287=MesCiclo,2&gt;SemanaActual),"",MIN(1,SUMIFS($AE$5:$AE$1000,$U$5:$U$1000,ROW(),$V$5:$V$1000,"Sub"))))</f>
        <v/>
      </c>
      <c r="K287" s="60">
        <f>IF(N($W287)=0,"",IF(AND($S287=MesCiclo,3&gt;SemanaActual),"",MIN(1,SUMIFS($AF$5:$AF$1000,$U$5:$U$1000,ROW(),$V$5:$V$1000,"Sub"))))</f>
        <v/>
      </c>
      <c r="L287" s="60">
        <f>IF(N($W287)=0,"",IF(AND($S287=MesCiclo,4&gt;SemanaActual),"",MIN(1,SUMIFS($AG$5:$AG$1000,$U$5:$U$1000,ROW(),$V$5:$V$1000,"Sub"))))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","")&amp;IF($AR287="","Sin fecha de inicio"&amp;" · ","")&amp;IF($AS287="","Sin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","")&amp;IF(AND($V287="Sub",COUNT($I287:$L287)+SUMPRODUCT((LEN($I287:$L287)&gt;0)*NOT(ISNUMBER($I287:$L287)))&gt;0),"Subactividad: no use las semanas; ponga su % en Peso y su fecha de cumplimiento"&amp;"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IF($V287="","",IF($V287="Sub",IF(ISNUMBER($G287),N($X287),0),IF(ISNUMBER($G287),1,IFERROR(LOOKUP(2,1/($I287:$L287&lt;&gt;""),$I287:$L287),0))))</f>
        <v/>
      </c>
      <c r="Z287" s="62">
        <f>IF($V287="","",IF($V287="Sub",IF(AND(ISNUMBER($G287),$G287&lt;=IF($S287=MesCiclo,InicioCiclo,$S287+MOD(2-WEEKDAY($S287),7))+6),N($X287),0),IF(AND(ISNUMBER($G287),$G287&lt;=IF($S287=MesCiclo,InicioCiclo,$S287+MOD(2-WEEKDAY($S287),7))+6),1,IF(ISNUMBER($I287),$I287,0))))</f>
        <v/>
      </c>
      <c r="AA287" s="62">
        <f>IF($V287="","",IF($V287="Sub",IF(AND(ISNUMBER($G287),$G287&lt;=IF($S287=MesCiclo,InicioCiclo,$S287+MOD(2-WEEKDAY($S287),7))+13),N($X287),0),IF(AND(ISNUMBER($G287),$G287&lt;=IF($S287=MesCiclo,InicioCiclo,$S287+MOD(2-WEEKDAY($S287),7))+13),1,IF(ISNUMBER($J287),$J287,$Z287))))</f>
        <v/>
      </c>
      <c r="AB287" s="62">
        <f>IF($V287="","",IF($V287="Sub",IF(AND(ISNUMBER($G287),$G287&lt;=IF($S287=MesCiclo,InicioCiclo,$S287+MOD(2-WEEKDAY($S287),7))+20),N($X287),0),IF(AND(ISNUMBER($G287),$G287&lt;=IF($S287=MesCiclo,InicioCiclo,$S287+MOD(2-WEEKDAY($S287),7))+20),1,IF(ISNUMBER($K287),$K287,$AA287))))</f>
        <v/>
      </c>
      <c r="AC287" s="62">
        <f>IF($V287="","",IF($V287="Sub",IF(AND(ISNUMBER($G287),$G287&lt;=IF($S287=MesCiclo,InicioCiclo,$S287+MOD(2-WEEKDAY($S287),7))+27),N($X287),0),IF(AND(ISNUMBER($G287),$G287&lt;=IF($S287=MesCiclo,InicioCiclo,$S287+MOD(2-WEEKDAY($S287),7))+27),1,IF(ISNUMBER($L287),$L287,$AB287))))</f>
        <v/>
      </c>
      <c r="AD287" s="62">
        <f>IF($V287&lt;&gt;"Sub","",IF(AND(ISNUMBER($G287),$G287&lt;=IF($S287=MesCiclo,InicioCiclo,$S287+MOD(2-WEEKDAY($S287),7))+6),N($X287),0))</f>
        <v/>
      </c>
      <c r="AE287" s="62">
        <f>IF($V287&lt;&gt;"Sub","",IF(AND(ISNUMBER($G287),$G287&lt;=IF($S287=MesCiclo,InicioCiclo,$S287+MOD(2-WEEKDAY($S287),7))+13),N($X287),0))</f>
        <v/>
      </c>
      <c r="AF287" s="62">
        <f>IF($V287&lt;&gt;"Sub","",IF(AND(ISNUMBER($G287),$G287&lt;=IF($S287=MesCiclo,InicioCiclo,$S287+MOD(2-WEEKDAY($S287),7))+20),N($X287),0))</f>
        <v/>
      </c>
      <c r="AG287" s="62">
        <f>IF($V287&lt;&gt;"Sub","",IF(AND(ISNUMBER($G287),$G287&lt;=IF($S287=MesCiclo,InicioCiclo,$S287+MOD(2-WEEKDAY($S287),7))+27),N($X287),0))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IF(N($W288)=0,"",IF(AND($S288=MesCiclo,1&gt;SemanaActual),"",MIN(1,SUMIFS($AD$5:$AD$1000,$U$5:$U$1000,ROW(),$V$5:$V$1000,"Sub"))))</f>
        <v/>
      </c>
      <c r="J288" s="60">
        <f>IF(N($W288)=0,"",IF(AND($S288=MesCiclo,2&gt;SemanaActual),"",MIN(1,SUMIFS($AE$5:$AE$1000,$U$5:$U$1000,ROW(),$V$5:$V$1000,"Sub"))))</f>
        <v/>
      </c>
      <c r="K288" s="60">
        <f>IF(N($W288)=0,"",IF(AND($S288=MesCiclo,3&gt;SemanaActual),"",MIN(1,SUMIFS($AF$5:$AF$1000,$U$5:$U$1000,ROW(),$V$5:$V$1000,"Sub"))))</f>
        <v/>
      </c>
      <c r="L288" s="60">
        <f>IF(N($W288)=0,"",IF(AND($S288=MesCiclo,4&gt;SemanaActual),"",MIN(1,SUMIFS($AG$5:$AG$1000,$U$5:$U$1000,ROW(),$V$5:$V$1000,"Sub"))))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","")&amp;IF($AR288="","Sin fecha de inicio"&amp;" · ","")&amp;IF($AS288="","Sin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","")&amp;IF(AND($V288="Sub",COUNT($I288:$L288)+SUMPRODUCT((LEN($I288:$L288)&gt;0)*NOT(ISNUMBER($I288:$L288)))&gt;0),"Subactividad: no use las semanas; ponga su % en Peso y su fecha de cumplimiento"&amp;"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IF($V288="","",IF($V288="Sub",IF(ISNUMBER($G288),N($X288),0),IF(ISNUMBER($G288),1,IFERROR(LOOKUP(2,1/($I288:$L288&lt;&gt;""),$I288:$L288),0))))</f>
        <v/>
      </c>
      <c r="Z288" s="62">
        <f>IF($V288="","",IF($V288="Sub",IF(AND(ISNUMBER($G288),$G288&lt;=IF($S288=MesCiclo,InicioCiclo,$S288+MOD(2-WEEKDAY($S288),7))+6),N($X288),0),IF(AND(ISNUMBER($G288),$G288&lt;=IF($S288=MesCiclo,InicioCiclo,$S288+MOD(2-WEEKDAY($S288),7))+6),1,IF(ISNUMBER($I288),$I288,0))))</f>
        <v/>
      </c>
      <c r="AA288" s="62">
        <f>IF($V288="","",IF($V288="Sub",IF(AND(ISNUMBER($G288),$G288&lt;=IF($S288=MesCiclo,InicioCiclo,$S288+MOD(2-WEEKDAY($S288),7))+13),N($X288),0),IF(AND(ISNUMBER($G288),$G288&lt;=IF($S288=MesCiclo,InicioCiclo,$S288+MOD(2-WEEKDAY($S288),7))+13),1,IF(ISNUMBER($J288),$J288,$Z288))))</f>
        <v/>
      </c>
      <c r="AB288" s="62">
        <f>IF($V288="","",IF($V288="Sub",IF(AND(ISNUMBER($G288),$G288&lt;=IF($S288=MesCiclo,InicioCiclo,$S288+MOD(2-WEEKDAY($S288),7))+20),N($X288),0),IF(AND(ISNUMBER($G288),$G288&lt;=IF($S288=MesCiclo,InicioCiclo,$S288+MOD(2-WEEKDAY($S288),7))+20),1,IF(ISNUMBER($K288),$K288,$AA288))))</f>
        <v/>
      </c>
      <c r="AC288" s="62">
        <f>IF($V288="","",IF($V288="Sub",IF(AND(ISNUMBER($G288),$G288&lt;=IF($S288=MesCiclo,InicioCiclo,$S288+MOD(2-WEEKDAY($S288),7))+27),N($X288),0),IF(AND(ISNUMBER($G288),$G288&lt;=IF($S288=MesCiclo,InicioCiclo,$S288+MOD(2-WEEKDAY($S288),7))+27),1,IF(ISNUMBER($L288),$L288,$AB288))))</f>
        <v/>
      </c>
      <c r="AD288" s="62">
        <f>IF($V288&lt;&gt;"Sub","",IF(AND(ISNUMBER($G288),$G288&lt;=IF($S288=MesCiclo,InicioCiclo,$S288+MOD(2-WEEKDAY($S288),7))+6),N($X288),0))</f>
        <v/>
      </c>
      <c r="AE288" s="62">
        <f>IF($V288&lt;&gt;"Sub","",IF(AND(ISNUMBER($G288),$G288&lt;=IF($S288=MesCiclo,InicioCiclo,$S288+MOD(2-WEEKDAY($S288),7))+13),N($X288),0))</f>
        <v/>
      </c>
      <c r="AF288" s="62">
        <f>IF($V288&lt;&gt;"Sub","",IF(AND(ISNUMBER($G288),$G288&lt;=IF($S288=MesCiclo,InicioCiclo,$S288+MOD(2-WEEKDAY($S288),7))+20),N($X288),0))</f>
        <v/>
      </c>
      <c r="AG288" s="62">
        <f>IF($V288&lt;&gt;"Sub","",IF(AND(ISNUMBER($G288),$G288&lt;=IF($S288=MesCiclo,InicioCiclo,$S288+MOD(2-WEEKDAY($S288),7))+27),N($X288),0))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IF(N($W289)=0,"",IF(AND($S289=MesCiclo,1&gt;SemanaActual),"",MIN(1,SUMIFS($AD$5:$AD$1000,$U$5:$U$1000,ROW(),$V$5:$V$1000,"Sub"))))</f>
        <v/>
      </c>
      <c r="J289" s="60">
        <f>IF(N($W289)=0,"",IF(AND($S289=MesCiclo,2&gt;SemanaActual),"",MIN(1,SUMIFS($AE$5:$AE$1000,$U$5:$U$1000,ROW(),$V$5:$V$1000,"Sub"))))</f>
        <v/>
      </c>
      <c r="K289" s="60">
        <f>IF(N($W289)=0,"",IF(AND($S289=MesCiclo,3&gt;SemanaActual),"",MIN(1,SUMIFS($AF$5:$AF$1000,$U$5:$U$1000,ROW(),$V$5:$V$1000,"Sub"))))</f>
        <v/>
      </c>
      <c r="L289" s="60">
        <f>IF(N($W289)=0,"",IF(AND($S289=MesCiclo,4&gt;SemanaActual),"",MIN(1,SUMIFS($AG$5:$AG$1000,$U$5:$U$1000,ROW(),$V$5:$V$1000,"Sub"))))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","")&amp;IF($AR289="","Sin fecha de inicio"&amp;" · ","")&amp;IF($AS289="","Sin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","")&amp;IF(AND($V289="Sub",COUNT($I289:$L289)+SUMPRODUCT((LEN($I289:$L289)&gt;0)*NOT(ISNUMBER($I289:$L289)))&gt;0),"Subactividad: no use las semanas; ponga su % en Peso y su fecha de cumplimiento"&amp;"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IF($V289="","",IF($V289="Sub",IF(ISNUMBER($G289),N($X289),0),IF(ISNUMBER($G289),1,IFERROR(LOOKUP(2,1/($I289:$L289&lt;&gt;""),$I289:$L289),0))))</f>
        <v/>
      </c>
      <c r="Z289" s="62">
        <f>IF($V289="","",IF($V289="Sub",IF(AND(ISNUMBER($G289),$G289&lt;=IF($S289=MesCiclo,InicioCiclo,$S289+MOD(2-WEEKDAY($S289),7))+6),N($X289),0),IF(AND(ISNUMBER($G289),$G289&lt;=IF($S289=MesCiclo,InicioCiclo,$S289+MOD(2-WEEKDAY($S289),7))+6),1,IF(ISNUMBER($I289),$I289,0))))</f>
        <v/>
      </c>
      <c r="AA289" s="62">
        <f>IF($V289="","",IF($V289="Sub",IF(AND(ISNUMBER($G289),$G289&lt;=IF($S289=MesCiclo,InicioCiclo,$S289+MOD(2-WEEKDAY($S289),7))+13),N($X289),0),IF(AND(ISNUMBER($G289),$G289&lt;=IF($S289=MesCiclo,InicioCiclo,$S289+MOD(2-WEEKDAY($S289),7))+13),1,IF(ISNUMBER($J289),$J289,$Z289))))</f>
        <v/>
      </c>
      <c r="AB289" s="62">
        <f>IF($V289="","",IF($V289="Sub",IF(AND(ISNUMBER($G289),$G289&lt;=IF($S289=MesCiclo,InicioCiclo,$S289+MOD(2-WEEKDAY($S289),7))+20),N($X289),0),IF(AND(ISNUMBER($G289),$G289&lt;=IF($S289=MesCiclo,InicioCiclo,$S289+MOD(2-WEEKDAY($S289),7))+20),1,IF(ISNUMBER($K289),$K289,$AA289))))</f>
        <v/>
      </c>
      <c r="AC289" s="62">
        <f>IF($V289="","",IF($V289="Sub",IF(AND(ISNUMBER($G289),$G289&lt;=IF($S289=MesCiclo,InicioCiclo,$S289+MOD(2-WEEKDAY($S289),7))+27),N($X289),0),IF(AND(ISNUMBER($G289),$G289&lt;=IF($S289=MesCiclo,InicioCiclo,$S289+MOD(2-WEEKDAY($S289),7))+27),1,IF(ISNUMBER($L289),$L289,$AB289))))</f>
        <v/>
      </c>
      <c r="AD289" s="62">
        <f>IF($V289&lt;&gt;"Sub","",IF(AND(ISNUMBER($G289),$G289&lt;=IF($S289=MesCiclo,InicioCiclo,$S289+MOD(2-WEEKDAY($S289),7))+6),N($X289),0))</f>
        <v/>
      </c>
      <c r="AE289" s="62">
        <f>IF($V289&lt;&gt;"Sub","",IF(AND(ISNUMBER($G289),$G289&lt;=IF($S289=MesCiclo,InicioCiclo,$S289+MOD(2-WEEKDAY($S289),7))+13),N($X289),0))</f>
        <v/>
      </c>
      <c r="AF289" s="62">
        <f>IF($V289&lt;&gt;"Sub","",IF(AND(ISNUMBER($G289),$G289&lt;=IF($S289=MesCiclo,InicioCiclo,$S289+MOD(2-WEEKDAY($S289),7))+20),N($X289),0))</f>
        <v/>
      </c>
      <c r="AG289" s="62">
        <f>IF($V289&lt;&gt;"Sub","",IF(AND(ISNUMBER($G289),$G289&lt;=IF($S289=MesCiclo,InicioCiclo,$S289+MOD(2-WEEKDAY($S289),7))+27),N($X289),0))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IF(N($W290)=0,"",IF(AND($S290=MesCiclo,1&gt;SemanaActual),"",MIN(1,SUMIFS($AD$5:$AD$1000,$U$5:$U$1000,ROW(),$V$5:$V$1000,"Sub"))))</f>
        <v/>
      </c>
      <c r="J290" s="60">
        <f>IF(N($W290)=0,"",IF(AND($S290=MesCiclo,2&gt;SemanaActual),"",MIN(1,SUMIFS($AE$5:$AE$1000,$U$5:$U$1000,ROW(),$V$5:$V$1000,"Sub"))))</f>
        <v/>
      </c>
      <c r="K290" s="60">
        <f>IF(N($W290)=0,"",IF(AND($S290=MesCiclo,3&gt;SemanaActual),"",MIN(1,SUMIFS($AF$5:$AF$1000,$U$5:$U$1000,ROW(),$V$5:$V$1000,"Sub"))))</f>
        <v/>
      </c>
      <c r="L290" s="60">
        <f>IF(N($W290)=0,"",IF(AND($S290=MesCiclo,4&gt;SemanaActual),"",MIN(1,SUMIFS($AG$5:$AG$1000,$U$5:$U$1000,ROW(),$V$5:$V$1000,"Sub"))))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","")&amp;IF($AR290="","Sin fecha de inicio"&amp;" · ","")&amp;IF($AS290="","Sin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","")&amp;IF(AND($V290="Sub",COUNT($I290:$L290)+SUMPRODUCT((LEN($I290:$L290)&gt;0)*NOT(ISNUMBER($I290:$L290)))&gt;0),"Subactividad: no use las semanas; ponga su % en Peso y su fecha de cumplimiento"&amp;"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IF($V290="","",IF($V290="Sub",IF(ISNUMBER($G290),N($X290),0),IF(ISNUMBER($G290),1,IFERROR(LOOKUP(2,1/($I290:$L290&lt;&gt;""),$I290:$L290),0))))</f>
        <v/>
      </c>
      <c r="Z290" s="62">
        <f>IF($V290="","",IF($V290="Sub",IF(AND(ISNUMBER($G290),$G290&lt;=IF($S290=MesCiclo,InicioCiclo,$S290+MOD(2-WEEKDAY($S290),7))+6),N($X290),0),IF(AND(ISNUMBER($G290),$G290&lt;=IF($S290=MesCiclo,InicioCiclo,$S290+MOD(2-WEEKDAY($S290),7))+6),1,IF(ISNUMBER($I290),$I290,0))))</f>
        <v/>
      </c>
      <c r="AA290" s="62">
        <f>IF($V290="","",IF($V290="Sub",IF(AND(ISNUMBER($G290),$G290&lt;=IF($S290=MesCiclo,InicioCiclo,$S290+MOD(2-WEEKDAY($S290),7))+13),N($X290),0),IF(AND(ISNUMBER($G290),$G290&lt;=IF($S290=MesCiclo,InicioCiclo,$S290+MOD(2-WEEKDAY($S290),7))+13),1,IF(ISNUMBER($J290),$J290,$Z290))))</f>
        <v/>
      </c>
      <c r="AB290" s="62">
        <f>IF($V290="","",IF($V290="Sub",IF(AND(ISNUMBER($G290),$G290&lt;=IF($S290=MesCiclo,InicioCiclo,$S290+MOD(2-WEEKDAY($S290),7))+20),N($X290),0),IF(AND(ISNUMBER($G290),$G290&lt;=IF($S290=MesCiclo,InicioCiclo,$S290+MOD(2-WEEKDAY($S290),7))+20),1,IF(ISNUMBER($K290),$K290,$AA290))))</f>
        <v/>
      </c>
      <c r="AC290" s="62">
        <f>IF($V290="","",IF($V290="Sub",IF(AND(ISNUMBER($G290),$G290&lt;=IF($S290=MesCiclo,InicioCiclo,$S290+MOD(2-WEEKDAY($S290),7))+27),N($X290),0),IF(AND(ISNUMBER($G290),$G290&lt;=IF($S290=MesCiclo,InicioCiclo,$S290+MOD(2-WEEKDAY($S290),7))+27),1,IF(ISNUMBER($L290),$L290,$AB290))))</f>
        <v/>
      </c>
      <c r="AD290" s="62">
        <f>IF($V290&lt;&gt;"Sub","",IF(AND(ISNUMBER($G290),$G290&lt;=IF($S290=MesCiclo,InicioCiclo,$S290+MOD(2-WEEKDAY($S290),7))+6),N($X290),0))</f>
        <v/>
      </c>
      <c r="AE290" s="62">
        <f>IF($V290&lt;&gt;"Sub","",IF(AND(ISNUMBER($G290),$G290&lt;=IF($S290=MesCiclo,InicioCiclo,$S290+MOD(2-WEEKDAY($S290),7))+13),N($X290),0))</f>
        <v/>
      </c>
      <c r="AF290" s="62">
        <f>IF($V290&lt;&gt;"Sub","",IF(AND(ISNUMBER($G290),$G290&lt;=IF($S290=MesCiclo,InicioCiclo,$S290+MOD(2-WEEKDAY($S290),7))+20),N($X290),0))</f>
        <v/>
      </c>
      <c r="AG290" s="62">
        <f>IF($V290&lt;&gt;"Sub","",IF(AND(ISNUMBER($G290),$G290&lt;=IF($S290=MesCiclo,InicioCiclo,$S290+MOD(2-WEEKDAY($S290),7))+27),N($X290),0))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IF(N($W291)=0,"",IF(AND($S291=MesCiclo,1&gt;SemanaActual),"",MIN(1,SUMIFS($AD$5:$AD$1000,$U$5:$U$1000,ROW(),$V$5:$V$1000,"Sub"))))</f>
        <v/>
      </c>
      <c r="J291" s="60">
        <f>IF(N($W291)=0,"",IF(AND($S291=MesCiclo,2&gt;SemanaActual),"",MIN(1,SUMIFS($AE$5:$AE$1000,$U$5:$U$1000,ROW(),$V$5:$V$1000,"Sub"))))</f>
        <v/>
      </c>
      <c r="K291" s="60">
        <f>IF(N($W291)=0,"",IF(AND($S291=MesCiclo,3&gt;SemanaActual),"",MIN(1,SUMIFS($AF$5:$AF$1000,$U$5:$U$1000,ROW(),$V$5:$V$1000,"Sub"))))</f>
        <v/>
      </c>
      <c r="L291" s="60">
        <f>IF(N($W291)=0,"",IF(AND($S291=MesCiclo,4&gt;SemanaActual),"",MIN(1,SUMIFS($AG$5:$AG$1000,$U$5:$U$1000,ROW(),$V$5:$V$1000,"Sub"))))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","")&amp;IF($AR291="","Sin fecha de inicio"&amp;" · ","")&amp;IF($AS291="","Sin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","")&amp;IF(AND($V291="Sub",COUNT($I291:$L291)+SUMPRODUCT((LEN($I291:$L291)&gt;0)*NOT(ISNUMBER($I291:$L291)))&gt;0),"Subactividad: no use las semanas; ponga su % en Peso y su fecha de cumplimiento"&amp;"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IF($V291="","",IF($V291="Sub",IF(ISNUMBER($G291),N($X291),0),IF(ISNUMBER($G291),1,IFERROR(LOOKUP(2,1/($I291:$L291&lt;&gt;""),$I291:$L291),0))))</f>
        <v/>
      </c>
      <c r="Z291" s="62">
        <f>IF($V291="","",IF($V291="Sub",IF(AND(ISNUMBER($G291),$G291&lt;=IF($S291=MesCiclo,InicioCiclo,$S291+MOD(2-WEEKDAY($S291),7))+6),N($X291),0),IF(AND(ISNUMBER($G291),$G291&lt;=IF($S291=MesCiclo,InicioCiclo,$S291+MOD(2-WEEKDAY($S291),7))+6),1,IF(ISNUMBER($I291),$I291,0))))</f>
        <v/>
      </c>
      <c r="AA291" s="62">
        <f>IF($V291="","",IF($V291="Sub",IF(AND(ISNUMBER($G291),$G291&lt;=IF($S291=MesCiclo,InicioCiclo,$S291+MOD(2-WEEKDAY($S291),7))+13),N($X291),0),IF(AND(ISNUMBER($G291),$G291&lt;=IF($S291=MesCiclo,InicioCiclo,$S291+MOD(2-WEEKDAY($S291),7))+13),1,IF(ISNUMBER($J291),$J291,$Z291))))</f>
        <v/>
      </c>
      <c r="AB291" s="62">
        <f>IF($V291="","",IF($V291="Sub",IF(AND(ISNUMBER($G291),$G291&lt;=IF($S291=MesCiclo,InicioCiclo,$S291+MOD(2-WEEKDAY($S291),7))+20),N($X291),0),IF(AND(ISNUMBER($G291),$G291&lt;=IF($S291=MesCiclo,InicioCiclo,$S291+MOD(2-WEEKDAY($S291),7))+20),1,IF(ISNUMBER($K291),$K291,$AA291))))</f>
        <v/>
      </c>
      <c r="AC291" s="62">
        <f>IF($V291="","",IF($V291="Sub",IF(AND(ISNUMBER($G291),$G291&lt;=IF($S291=MesCiclo,InicioCiclo,$S291+MOD(2-WEEKDAY($S291),7))+27),N($X291),0),IF(AND(ISNUMBER($G291),$G291&lt;=IF($S291=MesCiclo,InicioCiclo,$S291+MOD(2-WEEKDAY($S291),7))+27),1,IF(ISNUMBER($L291),$L291,$AB291))))</f>
        <v/>
      </c>
      <c r="AD291" s="62">
        <f>IF($V291&lt;&gt;"Sub","",IF(AND(ISNUMBER($G291),$G291&lt;=IF($S291=MesCiclo,InicioCiclo,$S291+MOD(2-WEEKDAY($S291),7))+6),N($X291),0))</f>
        <v/>
      </c>
      <c r="AE291" s="62">
        <f>IF($V291&lt;&gt;"Sub","",IF(AND(ISNUMBER($G291),$G291&lt;=IF($S291=MesCiclo,InicioCiclo,$S291+MOD(2-WEEKDAY($S291),7))+13),N($X291),0))</f>
        <v/>
      </c>
      <c r="AF291" s="62">
        <f>IF($V291&lt;&gt;"Sub","",IF(AND(ISNUMBER($G291),$G291&lt;=IF($S291=MesCiclo,InicioCiclo,$S291+MOD(2-WEEKDAY($S291),7))+20),N($X291),0))</f>
        <v/>
      </c>
      <c r="AG291" s="62">
        <f>IF($V291&lt;&gt;"Sub","",IF(AND(ISNUMBER($G291),$G291&lt;=IF($S291=MesCiclo,InicioCiclo,$S291+MOD(2-WEEKDAY($S291),7))+27),N($X291),0))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IF(N($W292)=0,"",IF(AND($S292=MesCiclo,1&gt;SemanaActual),"",MIN(1,SUMIFS($AD$5:$AD$1000,$U$5:$U$1000,ROW(),$V$5:$V$1000,"Sub"))))</f>
        <v/>
      </c>
      <c r="J292" s="60">
        <f>IF(N($W292)=0,"",IF(AND($S292=MesCiclo,2&gt;SemanaActual),"",MIN(1,SUMIFS($AE$5:$AE$1000,$U$5:$U$1000,ROW(),$V$5:$V$1000,"Sub"))))</f>
        <v/>
      </c>
      <c r="K292" s="60">
        <f>IF(N($W292)=0,"",IF(AND($S292=MesCiclo,3&gt;SemanaActual),"",MIN(1,SUMIFS($AF$5:$AF$1000,$U$5:$U$1000,ROW(),$V$5:$V$1000,"Sub"))))</f>
        <v/>
      </c>
      <c r="L292" s="60">
        <f>IF(N($W292)=0,"",IF(AND($S292=MesCiclo,4&gt;SemanaActual),"",MIN(1,SUMIFS($AG$5:$AG$1000,$U$5:$U$1000,ROW(),$V$5:$V$1000,"Sub"))))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","")&amp;IF($AR292="","Sin fecha de inicio"&amp;" · ","")&amp;IF($AS292="","Sin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","")&amp;IF(AND($V292="Sub",COUNT($I292:$L292)+SUMPRODUCT((LEN($I292:$L292)&gt;0)*NOT(ISNUMBER($I292:$L292)))&gt;0),"Subactividad: no use las semanas; ponga su % en Peso y su fecha de cumplimiento"&amp;"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IF($V292="","",IF($V292="Sub",IF(ISNUMBER($G292),N($X292),0),IF(ISNUMBER($G292),1,IFERROR(LOOKUP(2,1/($I292:$L292&lt;&gt;""),$I292:$L292),0))))</f>
        <v/>
      </c>
      <c r="Z292" s="62">
        <f>IF($V292="","",IF($V292="Sub",IF(AND(ISNUMBER($G292),$G292&lt;=IF($S292=MesCiclo,InicioCiclo,$S292+MOD(2-WEEKDAY($S292),7))+6),N($X292),0),IF(AND(ISNUMBER($G292),$G292&lt;=IF($S292=MesCiclo,InicioCiclo,$S292+MOD(2-WEEKDAY($S292),7))+6),1,IF(ISNUMBER($I292),$I292,0))))</f>
        <v/>
      </c>
      <c r="AA292" s="62">
        <f>IF($V292="","",IF($V292="Sub",IF(AND(ISNUMBER($G292),$G292&lt;=IF($S292=MesCiclo,InicioCiclo,$S292+MOD(2-WEEKDAY($S292),7))+13),N($X292),0),IF(AND(ISNUMBER($G292),$G292&lt;=IF($S292=MesCiclo,InicioCiclo,$S292+MOD(2-WEEKDAY($S292),7))+13),1,IF(ISNUMBER($J292),$J292,$Z292))))</f>
        <v/>
      </c>
      <c r="AB292" s="62">
        <f>IF($V292="","",IF($V292="Sub",IF(AND(ISNUMBER($G292),$G292&lt;=IF($S292=MesCiclo,InicioCiclo,$S292+MOD(2-WEEKDAY($S292),7))+20),N($X292),0),IF(AND(ISNUMBER($G292),$G292&lt;=IF($S292=MesCiclo,InicioCiclo,$S292+MOD(2-WEEKDAY($S292),7))+20),1,IF(ISNUMBER($K292),$K292,$AA292))))</f>
        <v/>
      </c>
      <c r="AC292" s="62">
        <f>IF($V292="","",IF($V292="Sub",IF(AND(ISNUMBER($G292),$G292&lt;=IF($S292=MesCiclo,InicioCiclo,$S292+MOD(2-WEEKDAY($S292),7))+27),N($X292),0),IF(AND(ISNUMBER($G292),$G292&lt;=IF($S292=MesCiclo,InicioCiclo,$S292+MOD(2-WEEKDAY($S292),7))+27),1,IF(ISNUMBER($L292),$L292,$AB292))))</f>
        <v/>
      </c>
      <c r="AD292" s="62">
        <f>IF($V292&lt;&gt;"Sub","",IF(AND(ISNUMBER($G292),$G292&lt;=IF($S292=MesCiclo,InicioCiclo,$S292+MOD(2-WEEKDAY($S292),7))+6),N($X292),0))</f>
        <v/>
      </c>
      <c r="AE292" s="62">
        <f>IF($V292&lt;&gt;"Sub","",IF(AND(ISNUMBER($G292),$G292&lt;=IF($S292=MesCiclo,InicioCiclo,$S292+MOD(2-WEEKDAY($S292),7))+13),N($X292),0))</f>
        <v/>
      </c>
      <c r="AF292" s="62">
        <f>IF($V292&lt;&gt;"Sub","",IF(AND(ISNUMBER($G292),$G292&lt;=IF($S292=MesCiclo,InicioCiclo,$S292+MOD(2-WEEKDAY($S292),7))+20),N($X292),0))</f>
        <v/>
      </c>
      <c r="AG292" s="62">
        <f>IF($V292&lt;&gt;"Sub","",IF(AND(ISNUMBER($G292),$G292&lt;=IF($S292=MesCiclo,InicioCiclo,$S292+MOD(2-WEEKDAY($S292),7))+27),N($X292),0))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IF(N($W293)=0,"",IF(AND($S293=MesCiclo,1&gt;SemanaActual),"",MIN(1,SUMIFS($AD$5:$AD$1000,$U$5:$U$1000,ROW(),$V$5:$V$1000,"Sub"))))</f>
        <v/>
      </c>
      <c r="J293" s="60">
        <f>IF(N($W293)=0,"",IF(AND($S293=MesCiclo,2&gt;SemanaActual),"",MIN(1,SUMIFS($AE$5:$AE$1000,$U$5:$U$1000,ROW(),$V$5:$V$1000,"Sub"))))</f>
        <v/>
      </c>
      <c r="K293" s="60">
        <f>IF(N($W293)=0,"",IF(AND($S293=MesCiclo,3&gt;SemanaActual),"",MIN(1,SUMIFS($AF$5:$AF$1000,$U$5:$U$1000,ROW(),$V$5:$V$1000,"Sub"))))</f>
        <v/>
      </c>
      <c r="L293" s="60">
        <f>IF(N($W293)=0,"",IF(AND($S293=MesCiclo,4&gt;SemanaActual),"",MIN(1,SUMIFS($AG$5:$AG$1000,$U$5:$U$1000,ROW(),$V$5:$V$1000,"Sub"))))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","")&amp;IF($AR293="","Sin fecha de inicio"&amp;" · ","")&amp;IF($AS293="","Sin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","")&amp;IF(AND($V293="Sub",COUNT($I293:$L293)+SUMPRODUCT((LEN($I293:$L293)&gt;0)*NOT(ISNUMBER($I293:$L293)))&gt;0),"Subactividad: no use las semanas; ponga su % en Peso y su fecha de cumplimiento"&amp;"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IF($V293="","",IF($V293="Sub",IF(ISNUMBER($G293),N($X293),0),IF(ISNUMBER($G293),1,IFERROR(LOOKUP(2,1/($I293:$L293&lt;&gt;""),$I293:$L293),0))))</f>
        <v/>
      </c>
      <c r="Z293" s="62">
        <f>IF($V293="","",IF($V293="Sub",IF(AND(ISNUMBER($G293),$G293&lt;=IF($S293=MesCiclo,InicioCiclo,$S293+MOD(2-WEEKDAY($S293),7))+6),N($X293),0),IF(AND(ISNUMBER($G293),$G293&lt;=IF($S293=MesCiclo,InicioCiclo,$S293+MOD(2-WEEKDAY($S293),7))+6),1,IF(ISNUMBER($I293),$I293,0))))</f>
        <v/>
      </c>
      <c r="AA293" s="62">
        <f>IF($V293="","",IF($V293="Sub",IF(AND(ISNUMBER($G293),$G293&lt;=IF($S293=MesCiclo,InicioCiclo,$S293+MOD(2-WEEKDAY($S293),7))+13),N($X293),0),IF(AND(ISNUMBER($G293),$G293&lt;=IF($S293=MesCiclo,InicioCiclo,$S293+MOD(2-WEEKDAY($S293),7))+13),1,IF(ISNUMBER($J293),$J293,$Z293))))</f>
        <v/>
      </c>
      <c r="AB293" s="62">
        <f>IF($V293="","",IF($V293="Sub",IF(AND(ISNUMBER($G293),$G293&lt;=IF($S293=MesCiclo,InicioCiclo,$S293+MOD(2-WEEKDAY($S293),7))+20),N($X293),0),IF(AND(ISNUMBER($G293),$G293&lt;=IF($S293=MesCiclo,InicioCiclo,$S293+MOD(2-WEEKDAY($S293),7))+20),1,IF(ISNUMBER($K293),$K293,$AA293))))</f>
        <v/>
      </c>
      <c r="AC293" s="62">
        <f>IF($V293="","",IF($V293="Sub",IF(AND(ISNUMBER($G293),$G293&lt;=IF($S293=MesCiclo,InicioCiclo,$S293+MOD(2-WEEKDAY($S293),7))+27),N($X293),0),IF(AND(ISNUMBER($G293),$G293&lt;=IF($S293=MesCiclo,InicioCiclo,$S293+MOD(2-WEEKDAY($S293),7))+27),1,IF(ISNUMBER($L293),$L293,$AB293))))</f>
        <v/>
      </c>
      <c r="AD293" s="62">
        <f>IF($V293&lt;&gt;"Sub","",IF(AND(ISNUMBER($G293),$G293&lt;=IF($S293=MesCiclo,InicioCiclo,$S293+MOD(2-WEEKDAY($S293),7))+6),N($X293),0))</f>
        <v/>
      </c>
      <c r="AE293" s="62">
        <f>IF($V293&lt;&gt;"Sub","",IF(AND(ISNUMBER($G293),$G293&lt;=IF($S293=MesCiclo,InicioCiclo,$S293+MOD(2-WEEKDAY($S293),7))+13),N($X293),0))</f>
        <v/>
      </c>
      <c r="AF293" s="62">
        <f>IF($V293&lt;&gt;"Sub","",IF(AND(ISNUMBER($G293),$G293&lt;=IF($S293=MesCiclo,InicioCiclo,$S293+MOD(2-WEEKDAY($S293),7))+20),N($X293),0))</f>
        <v/>
      </c>
      <c r="AG293" s="62">
        <f>IF($V293&lt;&gt;"Sub","",IF(AND(ISNUMBER($G293),$G293&lt;=IF($S293=MesCiclo,InicioCiclo,$S293+MOD(2-WEEKDAY($S293),7))+27),N($X293),0))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IF(N($W294)=0,"",IF(AND($S294=MesCiclo,1&gt;SemanaActual),"",MIN(1,SUMIFS($AD$5:$AD$1000,$U$5:$U$1000,ROW(),$V$5:$V$1000,"Sub"))))</f>
        <v/>
      </c>
      <c r="J294" s="60">
        <f>IF(N($W294)=0,"",IF(AND($S294=MesCiclo,2&gt;SemanaActual),"",MIN(1,SUMIFS($AE$5:$AE$1000,$U$5:$U$1000,ROW(),$V$5:$V$1000,"Sub"))))</f>
        <v/>
      </c>
      <c r="K294" s="60">
        <f>IF(N($W294)=0,"",IF(AND($S294=MesCiclo,3&gt;SemanaActual),"",MIN(1,SUMIFS($AF$5:$AF$1000,$U$5:$U$1000,ROW(),$V$5:$V$1000,"Sub"))))</f>
        <v/>
      </c>
      <c r="L294" s="60">
        <f>IF(N($W294)=0,"",IF(AND($S294=MesCiclo,4&gt;SemanaActual),"",MIN(1,SUMIFS($AG$5:$AG$1000,$U$5:$U$1000,ROW(),$V$5:$V$1000,"Sub"))))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","")&amp;IF($AR294="","Sin fecha de inicio"&amp;" · ","")&amp;IF($AS294="","Sin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","")&amp;IF(AND($V294="Sub",COUNT($I294:$L294)+SUMPRODUCT((LEN($I294:$L294)&gt;0)*NOT(ISNUMBER($I294:$L294)))&gt;0),"Subactividad: no use las semanas; ponga su % en Peso y su fecha de cumplimiento"&amp;"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IF($V294="","",IF($V294="Sub",IF(ISNUMBER($G294),N($X294),0),IF(ISNUMBER($G294),1,IFERROR(LOOKUP(2,1/($I294:$L294&lt;&gt;""),$I294:$L294),0))))</f>
        <v/>
      </c>
      <c r="Z294" s="62">
        <f>IF($V294="","",IF($V294="Sub",IF(AND(ISNUMBER($G294),$G294&lt;=IF($S294=MesCiclo,InicioCiclo,$S294+MOD(2-WEEKDAY($S294),7))+6),N($X294),0),IF(AND(ISNUMBER($G294),$G294&lt;=IF($S294=MesCiclo,InicioCiclo,$S294+MOD(2-WEEKDAY($S294),7))+6),1,IF(ISNUMBER($I294),$I294,0))))</f>
        <v/>
      </c>
      <c r="AA294" s="62">
        <f>IF($V294="","",IF($V294="Sub",IF(AND(ISNUMBER($G294),$G294&lt;=IF($S294=MesCiclo,InicioCiclo,$S294+MOD(2-WEEKDAY($S294),7))+13),N($X294),0),IF(AND(ISNUMBER($G294),$G294&lt;=IF($S294=MesCiclo,InicioCiclo,$S294+MOD(2-WEEKDAY($S294),7))+13),1,IF(ISNUMBER($J294),$J294,$Z294))))</f>
        <v/>
      </c>
      <c r="AB294" s="62">
        <f>IF($V294="","",IF($V294="Sub",IF(AND(ISNUMBER($G294),$G294&lt;=IF($S294=MesCiclo,InicioCiclo,$S294+MOD(2-WEEKDAY($S294),7))+20),N($X294),0),IF(AND(ISNUMBER($G294),$G294&lt;=IF($S294=MesCiclo,InicioCiclo,$S294+MOD(2-WEEKDAY($S294),7))+20),1,IF(ISNUMBER($K294),$K294,$AA294))))</f>
        <v/>
      </c>
      <c r="AC294" s="62">
        <f>IF($V294="","",IF($V294="Sub",IF(AND(ISNUMBER($G294),$G294&lt;=IF($S294=MesCiclo,InicioCiclo,$S294+MOD(2-WEEKDAY($S294),7))+27),N($X294),0),IF(AND(ISNUMBER($G294),$G294&lt;=IF($S294=MesCiclo,InicioCiclo,$S294+MOD(2-WEEKDAY($S294),7))+27),1,IF(ISNUMBER($L294),$L294,$AB294))))</f>
        <v/>
      </c>
      <c r="AD294" s="62">
        <f>IF($V294&lt;&gt;"Sub","",IF(AND(ISNUMBER($G294),$G294&lt;=IF($S294=MesCiclo,InicioCiclo,$S294+MOD(2-WEEKDAY($S294),7))+6),N($X294),0))</f>
        <v/>
      </c>
      <c r="AE294" s="62">
        <f>IF($V294&lt;&gt;"Sub","",IF(AND(ISNUMBER($G294),$G294&lt;=IF($S294=MesCiclo,InicioCiclo,$S294+MOD(2-WEEKDAY($S294),7))+13),N($X294),0))</f>
        <v/>
      </c>
      <c r="AF294" s="62">
        <f>IF($V294&lt;&gt;"Sub","",IF(AND(ISNUMBER($G294),$G294&lt;=IF($S294=MesCiclo,InicioCiclo,$S294+MOD(2-WEEKDAY($S294),7))+20),N($X294),0))</f>
        <v/>
      </c>
      <c r="AG294" s="62">
        <f>IF($V294&lt;&gt;"Sub","",IF(AND(ISNUMBER($G294),$G294&lt;=IF($S294=MesCiclo,InicioCiclo,$S294+MOD(2-WEEKDAY($S294),7))+27),N($X294),0))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IF(N($W295)=0,"",IF(AND($S295=MesCiclo,1&gt;SemanaActual),"",MIN(1,SUMIFS($AD$5:$AD$1000,$U$5:$U$1000,ROW(),$V$5:$V$1000,"Sub"))))</f>
        <v/>
      </c>
      <c r="J295" s="60">
        <f>IF(N($W295)=0,"",IF(AND($S295=MesCiclo,2&gt;SemanaActual),"",MIN(1,SUMIFS($AE$5:$AE$1000,$U$5:$U$1000,ROW(),$V$5:$V$1000,"Sub"))))</f>
        <v/>
      </c>
      <c r="K295" s="60">
        <f>IF(N($W295)=0,"",IF(AND($S295=MesCiclo,3&gt;SemanaActual),"",MIN(1,SUMIFS($AF$5:$AF$1000,$U$5:$U$1000,ROW(),$V$5:$V$1000,"Sub"))))</f>
        <v/>
      </c>
      <c r="L295" s="60">
        <f>IF(N($W295)=0,"",IF(AND($S295=MesCiclo,4&gt;SemanaActual),"",MIN(1,SUMIFS($AG$5:$AG$1000,$U$5:$U$1000,ROW(),$V$5:$V$1000,"Sub"))))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","")&amp;IF($AR295="","Sin fecha de inicio"&amp;" · ","")&amp;IF($AS295="","Sin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","")&amp;IF(AND($V295="Sub",COUNT($I295:$L295)+SUMPRODUCT((LEN($I295:$L295)&gt;0)*NOT(ISNUMBER($I295:$L295)))&gt;0),"Subactividad: no use las semanas; ponga su % en Peso y su fecha de cumplimiento"&amp;"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IF($V295="","",IF($V295="Sub",IF(ISNUMBER($G295),N($X295),0),IF(ISNUMBER($G295),1,IFERROR(LOOKUP(2,1/($I295:$L295&lt;&gt;""),$I295:$L295),0))))</f>
        <v/>
      </c>
      <c r="Z295" s="62">
        <f>IF($V295="","",IF($V295="Sub",IF(AND(ISNUMBER($G295),$G295&lt;=IF($S295=MesCiclo,InicioCiclo,$S295+MOD(2-WEEKDAY($S295),7))+6),N($X295),0),IF(AND(ISNUMBER($G295),$G295&lt;=IF($S295=MesCiclo,InicioCiclo,$S295+MOD(2-WEEKDAY($S295),7))+6),1,IF(ISNUMBER($I295),$I295,0))))</f>
        <v/>
      </c>
      <c r="AA295" s="62">
        <f>IF($V295="","",IF($V295="Sub",IF(AND(ISNUMBER($G295),$G295&lt;=IF($S295=MesCiclo,InicioCiclo,$S295+MOD(2-WEEKDAY($S295),7))+13),N($X295),0),IF(AND(ISNUMBER($G295),$G295&lt;=IF($S295=MesCiclo,InicioCiclo,$S295+MOD(2-WEEKDAY($S295),7))+13),1,IF(ISNUMBER($J295),$J295,$Z295))))</f>
        <v/>
      </c>
      <c r="AB295" s="62">
        <f>IF($V295="","",IF($V295="Sub",IF(AND(ISNUMBER($G295),$G295&lt;=IF($S295=MesCiclo,InicioCiclo,$S295+MOD(2-WEEKDAY($S295),7))+20),N($X295),0),IF(AND(ISNUMBER($G295),$G295&lt;=IF($S295=MesCiclo,InicioCiclo,$S295+MOD(2-WEEKDAY($S295),7))+20),1,IF(ISNUMBER($K295),$K295,$AA295))))</f>
        <v/>
      </c>
      <c r="AC295" s="62">
        <f>IF($V295="","",IF($V295="Sub",IF(AND(ISNUMBER($G295),$G295&lt;=IF($S295=MesCiclo,InicioCiclo,$S295+MOD(2-WEEKDAY($S295),7))+27),N($X295),0),IF(AND(ISNUMBER($G295),$G295&lt;=IF($S295=MesCiclo,InicioCiclo,$S295+MOD(2-WEEKDAY($S295),7))+27),1,IF(ISNUMBER($L295),$L295,$AB295))))</f>
        <v/>
      </c>
      <c r="AD295" s="62">
        <f>IF($V295&lt;&gt;"Sub","",IF(AND(ISNUMBER($G295),$G295&lt;=IF($S295=MesCiclo,InicioCiclo,$S295+MOD(2-WEEKDAY($S295),7))+6),N($X295),0))</f>
        <v/>
      </c>
      <c r="AE295" s="62">
        <f>IF($V295&lt;&gt;"Sub","",IF(AND(ISNUMBER($G295),$G295&lt;=IF($S295=MesCiclo,InicioCiclo,$S295+MOD(2-WEEKDAY($S295),7))+13),N($X295),0))</f>
        <v/>
      </c>
      <c r="AF295" s="62">
        <f>IF($V295&lt;&gt;"Sub","",IF(AND(ISNUMBER($G295),$G295&lt;=IF($S295=MesCiclo,InicioCiclo,$S295+MOD(2-WEEKDAY($S295),7))+20),N($X295),0))</f>
        <v/>
      </c>
      <c r="AG295" s="62">
        <f>IF($V295&lt;&gt;"Sub","",IF(AND(ISNUMBER($G295),$G295&lt;=IF($S295=MesCiclo,InicioCiclo,$S295+MOD(2-WEEKDAY($S295),7))+27),N($X295),0))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IF(N($W296)=0,"",IF(AND($S296=MesCiclo,1&gt;SemanaActual),"",MIN(1,SUMIFS($AD$5:$AD$1000,$U$5:$U$1000,ROW(),$V$5:$V$1000,"Sub"))))</f>
        <v/>
      </c>
      <c r="J296" s="60">
        <f>IF(N($W296)=0,"",IF(AND($S296=MesCiclo,2&gt;SemanaActual),"",MIN(1,SUMIFS($AE$5:$AE$1000,$U$5:$U$1000,ROW(),$V$5:$V$1000,"Sub"))))</f>
        <v/>
      </c>
      <c r="K296" s="60">
        <f>IF(N($W296)=0,"",IF(AND($S296=MesCiclo,3&gt;SemanaActual),"",MIN(1,SUMIFS($AF$5:$AF$1000,$U$5:$U$1000,ROW(),$V$5:$V$1000,"Sub"))))</f>
        <v/>
      </c>
      <c r="L296" s="60">
        <f>IF(N($W296)=0,"",IF(AND($S296=MesCiclo,4&gt;SemanaActual),"",MIN(1,SUMIFS($AG$5:$AG$1000,$U$5:$U$1000,ROW(),$V$5:$V$1000,"Sub"))))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","")&amp;IF($AR296="","Sin fecha de inicio"&amp;" · ","")&amp;IF($AS296="","Sin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","")&amp;IF(AND($V296="Sub",COUNT($I296:$L296)+SUMPRODUCT((LEN($I296:$L296)&gt;0)*NOT(ISNUMBER($I296:$L296)))&gt;0),"Subactividad: no use las semanas; ponga su % en Peso y su fecha de cumplimiento"&amp;"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IF($V296="","",IF($V296="Sub",IF(ISNUMBER($G296),N($X296),0),IF(ISNUMBER($G296),1,IFERROR(LOOKUP(2,1/($I296:$L296&lt;&gt;""),$I296:$L296),0))))</f>
        <v/>
      </c>
      <c r="Z296" s="62">
        <f>IF($V296="","",IF($V296="Sub",IF(AND(ISNUMBER($G296),$G296&lt;=IF($S296=MesCiclo,InicioCiclo,$S296+MOD(2-WEEKDAY($S296),7))+6),N($X296),0),IF(AND(ISNUMBER($G296),$G296&lt;=IF($S296=MesCiclo,InicioCiclo,$S296+MOD(2-WEEKDAY($S296),7))+6),1,IF(ISNUMBER($I296),$I296,0))))</f>
        <v/>
      </c>
      <c r="AA296" s="62">
        <f>IF($V296="","",IF($V296="Sub",IF(AND(ISNUMBER($G296),$G296&lt;=IF($S296=MesCiclo,InicioCiclo,$S296+MOD(2-WEEKDAY($S296),7))+13),N($X296),0),IF(AND(ISNUMBER($G296),$G296&lt;=IF($S296=MesCiclo,InicioCiclo,$S296+MOD(2-WEEKDAY($S296),7))+13),1,IF(ISNUMBER($J296),$J296,$Z296))))</f>
        <v/>
      </c>
      <c r="AB296" s="62">
        <f>IF($V296="","",IF($V296="Sub",IF(AND(ISNUMBER($G296),$G296&lt;=IF($S296=MesCiclo,InicioCiclo,$S296+MOD(2-WEEKDAY($S296),7))+20),N($X296),0),IF(AND(ISNUMBER($G296),$G296&lt;=IF($S296=MesCiclo,InicioCiclo,$S296+MOD(2-WEEKDAY($S296),7))+20),1,IF(ISNUMBER($K296),$K296,$AA296))))</f>
        <v/>
      </c>
      <c r="AC296" s="62">
        <f>IF($V296="","",IF($V296="Sub",IF(AND(ISNUMBER($G296),$G296&lt;=IF($S296=MesCiclo,InicioCiclo,$S296+MOD(2-WEEKDAY($S296),7))+27),N($X296),0),IF(AND(ISNUMBER($G296),$G296&lt;=IF($S296=MesCiclo,InicioCiclo,$S296+MOD(2-WEEKDAY($S296),7))+27),1,IF(ISNUMBER($L296),$L296,$AB296))))</f>
        <v/>
      </c>
      <c r="AD296" s="62">
        <f>IF($V296&lt;&gt;"Sub","",IF(AND(ISNUMBER($G296),$G296&lt;=IF($S296=MesCiclo,InicioCiclo,$S296+MOD(2-WEEKDAY($S296),7))+6),N($X296),0))</f>
        <v/>
      </c>
      <c r="AE296" s="62">
        <f>IF($V296&lt;&gt;"Sub","",IF(AND(ISNUMBER($G296),$G296&lt;=IF($S296=MesCiclo,InicioCiclo,$S296+MOD(2-WEEKDAY($S296),7))+13),N($X296),0))</f>
        <v/>
      </c>
      <c r="AF296" s="62">
        <f>IF($V296&lt;&gt;"Sub","",IF(AND(ISNUMBER($G296),$G296&lt;=IF($S296=MesCiclo,InicioCiclo,$S296+MOD(2-WEEKDAY($S296),7))+20),N($X296),0))</f>
        <v/>
      </c>
      <c r="AG296" s="62">
        <f>IF($V296&lt;&gt;"Sub","",IF(AND(ISNUMBER($G296),$G296&lt;=IF($S296=MesCiclo,InicioCiclo,$S296+MOD(2-WEEKDAY($S296),7))+27),N($X296),0))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IF(N($W297)=0,"",IF(AND($S297=MesCiclo,1&gt;SemanaActual),"",MIN(1,SUMIFS($AD$5:$AD$1000,$U$5:$U$1000,ROW(),$V$5:$V$1000,"Sub"))))</f>
        <v/>
      </c>
      <c r="J297" s="60">
        <f>IF(N($W297)=0,"",IF(AND($S297=MesCiclo,2&gt;SemanaActual),"",MIN(1,SUMIFS($AE$5:$AE$1000,$U$5:$U$1000,ROW(),$V$5:$V$1000,"Sub"))))</f>
        <v/>
      </c>
      <c r="K297" s="60">
        <f>IF(N($W297)=0,"",IF(AND($S297=MesCiclo,3&gt;SemanaActual),"",MIN(1,SUMIFS($AF$5:$AF$1000,$U$5:$U$1000,ROW(),$V$5:$V$1000,"Sub"))))</f>
        <v/>
      </c>
      <c r="L297" s="60">
        <f>IF(N($W297)=0,"",IF(AND($S297=MesCiclo,4&gt;SemanaActual),"",MIN(1,SUMIFS($AG$5:$AG$1000,$U$5:$U$1000,ROW(),$V$5:$V$1000,"Sub"))))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","")&amp;IF($AR297="","Sin fecha de inicio"&amp;" · ","")&amp;IF($AS297="","Sin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","")&amp;IF(AND($V297="Sub",COUNT($I297:$L297)+SUMPRODUCT((LEN($I297:$L297)&gt;0)*NOT(ISNUMBER($I297:$L297)))&gt;0),"Subactividad: no use las semanas; ponga su % en Peso y su fecha de cumplimiento"&amp;"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IF($V297="","",IF($V297="Sub",IF(ISNUMBER($G297),N($X297),0),IF(ISNUMBER($G297),1,IFERROR(LOOKUP(2,1/($I297:$L297&lt;&gt;""),$I297:$L297),0))))</f>
        <v/>
      </c>
      <c r="Z297" s="62">
        <f>IF($V297="","",IF($V297="Sub",IF(AND(ISNUMBER($G297),$G297&lt;=IF($S297=MesCiclo,InicioCiclo,$S297+MOD(2-WEEKDAY($S297),7))+6),N($X297),0),IF(AND(ISNUMBER($G297),$G297&lt;=IF($S297=MesCiclo,InicioCiclo,$S297+MOD(2-WEEKDAY($S297),7))+6),1,IF(ISNUMBER($I297),$I297,0))))</f>
        <v/>
      </c>
      <c r="AA297" s="62">
        <f>IF($V297="","",IF($V297="Sub",IF(AND(ISNUMBER($G297),$G297&lt;=IF($S297=MesCiclo,InicioCiclo,$S297+MOD(2-WEEKDAY($S297),7))+13),N($X297),0),IF(AND(ISNUMBER($G297),$G297&lt;=IF($S297=MesCiclo,InicioCiclo,$S297+MOD(2-WEEKDAY($S297),7))+13),1,IF(ISNUMBER($J297),$J297,$Z297))))</f>
        <v/>
      </c>
      <c r="AB297" s="62">
        <f>IF($V297="","",IF($V297="Sub",IF(AND(ISNUMBER($G297),$G297&lt;=IF($S297=MesCiclo,InicioCiclo,$S297+MOD(2-WEEKDAY($S297),7))+20),N($X297),0),IF(AND(ISNUMBER($G297),$G297&lt;=IF($S297=MesCiclo,InicioCiclo,$S297+MOD(2-WEEKDAY($S297),7))+20),1,IF(ISNUMBER($K297),$K297,$AA297))))</f>
        <v/>
      </c>
      <c r="AC297" s="62">
        <f>IF($V297="","",IF($V297="Sub",IF(AND(ISNUMBER($G297),$G297&lt;=IF($S297=MesCiclo,InicioCiclo,$S297+MOD(2-WEEKDAY($S297),7))+27),N($X297),0),IF(AND(ISNUMBER($G297),$G297&lt;=IF($S297=MesCiclo,InicioCiclo,$S297+MOD(2-WEEKDAY($S297),7))+27),1,IF(ISNUMBER($L297),$L297,$AB297))))</f>
        <v/>
      </c>
      <c r="AD297" s="62">
        <f>IF($V297&lt;&gt;"Sub","",IF(AND(ISNUMBER($G297),$G297&lt;=IF($S297=MesCiclo,InicioCiclo,$S297+MOD(2-WEEKDAY($S297),7))+6),N($X297),0))</f>
        <v/>
      </c>
      <c r="AE297" s="62">
        <f>IF($V297&lt;&gt;"Sub","",IF(AND(ISNUMBER($G297),$G297&lt;=IF($S297=MesCiclo,InicioCiclo,$S297+MOD(2-WEEKDAY($S297),7))+13),N($X297),0))</f>
        <v/>
      </c>
      <c r="AF297" s="62">
        <f>IF($V297&lt;&gt;"Sub","",IF(AND(ISNUMBER($G297),$G297&lt;=IF($S297=MesCiclo,InicioCiclo,$S297+MOD(2-WEEKDAY($S297),7))+20),N($X297),0))</f>
        <v/>
      </c>
      <c r="AG297" s="62">
        <f>IF($V297&lt;&gt;"Sub","",IF(AND(ISNUMBER($G297),$G297&lt;=IF($S297=MesCiclo,InicioCiclo,$S297+MOD(2-WEEKDAY($S297),7))+27),N($X297),0))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IF(N($W298)=0,"",IF(AND($S298=MesCiclo,1&gt;SemanaActual),"",MIN(1,SUMIFS($AD$5:$AD$1000,$U$5:$U$1000,ROW(),$V$5:$V$1000,"Sub"))))</f>
        <v/>
      </c>
      <c r="J298" s="60">
        <f>IF(N($W298)=0,"",IF(AND($S298=MesCiclo,2&gt;SemanaActual),"",MIN(1,SUMIFS($AE$5:$AE$1000,$U$5:$U$1000,ROW(),$V$5:$V$1000,"Sub"))))</f>
        <v/>
      </c>
      <c r="K298" s="60">
        <f>IF(N($W298)=0,"",IF(AND($S298=MesCiclo,3&gt;SemanaActual),"",MIN(1,SUMIFS($AF$5:$AF$1000,$U$5:$U$1000,ROW(),$V$5:$V$1000,"Sub"))))</f>
        <v/>
      </c>
      <c r="L298" s="60">
        <f>IF(N($W298)=0,"",IF(AND($S298=MesCiclo,4&gt;SemanaActual),"",MIN(1,SUMIFS($AG$5:$AG$1000,$U$5:$U$1000,ROW(),$V$5:$V$1000,"Sub"))))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","")&amp;IF($AR298="","Sin fecha de inicio"&amp;" · ","")&amp;IF($AS298="","Sin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","")&amp;IF(AND($V298="Sub",COUNT($I298:$L298)+SUMPRODUCT((LEN($I298:$L298)&gt;0)*NOT(ISNUMBER($I298:$L298)))&gt;0),"Subactividad: no use las semanas; ponga su % en Peso y su fecha de cumplimiento"&amp;"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IF($V298="","",IF($V298="Sub",IF(ISNUMBER($G298),N($X298),0),IF(ISNUMBER($G298),1,IFERROR(LOOKUP(2,1/($I298:$L298&lt;&gt;""),$I298:$L298),0))))</f>
        <v/>
      </c>
      <c r="Z298" s="62">
        <f>IF($V298="","",IF($V298="Sub",IF(AND(ISNUMBER($G298),$G298&lt;=IF($S298=MesCiclo,InicioCiclo,$S298+MOD(2-WEEKDAY($S298),7))+6),N($X298),0),IF(AND(ISNUMBER($G298),$G298&lt;=IF($S298=MesCiclo,InicioCiclo,$S298+MOD(2-WEEKDAY($S298),7))+6),1,IF(ISNUMBER($I298),$I298,0))))</f>
        <v/>
      </c>
      <c r="AA298" s="62">
        <f>IF($V298="","",IF($V298="Sub",IF(AND(ISNUMBER($G298),$G298&lt;=IF($S298=MesCiclo,InicioCiclo,$S298+MOD(2-WEEKDAY($S298),7))+13),N($X298),0),IF(AND(ISNUMBER($G298),$G298&lt;=IF($S298=MesCiclo,InicioCiclo,$S298+MOD(2-WEEKDAY($S298),7))+13),1,IF(ISNUMBER($J298),$J298,$Z298))))</f>
        <v/>
      </c>
      <c r="AB298" s="62">
        <f>IF($V298="","",IF($V298="Sub",IF(AND(ISNUMBER($G298),$G298&lt;=IF($S298=MesCiclo,InicioCiclo,$S298+MOD(2-WEEKDAY($S298),7))+20),N($X298),0),IF(AND(ISNUMBER($G298),$G298&lt;=IF($S298=MesCiclo,InicioCiclo,$S298+MOD(2-WEEKDAY($S298),7))+20),1,IF(ISNUMBER($K298),$K298,$AA298))))</f>
        <v/>
      </c>
      <c r="AC298" s="62">
        <f>IF($V298="","",IF($V298="Sub",IF(AND(ISNUMBER($G298),$G298&lt;=IF($S298=MesCiclo,InicioCiclo,$S298+MOD(2-WEEKDAY($S298),7))+27),N($X298),0),IF(AND(ISNUMBER($G298),$G298&lt;=IF($S298=MesCiclo,InicioCiclo,$S298+MOD(2-WEEKDAY($S298),7))+27),1,IF(ISNUMBER($L298),$L298,$AB298))))</f>
        <v/>
      </c>
      <c r="AD298" s="62">
        <f>IF($V298&lt;&gt;"Sub","",IF(AND(ISNUMBER($G298),$G298&lt;=IF($S298=MesCiclo,InicioCiclo,$S298+MOD(2-WEEKDAY($S298),7))+6),N($X298),0))</f>
        <v/>
      </c>
      <c r="AE298" s="62">
        <f>IF($V298&lt;&gt;"Sub","",IF(AND(ISNUMBER($G298),$G298&lt;=IF($S298=MesCiclo,InicioCiclo,$S298+MOD(2-WEEKDAY($S298),7))+13),N($X298),0))</f>
        <v/>
      </c>
      <c r="AF298" s="62">
        <f>IF($V298&lt;&gt;"Sub","",IF(AND(ISNUMBER($G298),$G298&lt;=IF($S298=MesCiclo,InicioCiclo,$S298+MOD(2-WEEKDAY($S298),7))+20),N($X298),0))</f>
        <v/>
      </c>
      <c r="AG298" s="62">
        <f>IF($V298&lt;&gt;"Sub","",IF(AND(ISNUMBER($G298),$G298&lt;=IF($S298=MesCiclo,InicioCiclo,$S298+MOD(2-WEEKDAY($S298),7))+27),N($X298),0))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IF(N($W299)=0,"",IF(AND($S299=MesCiclo,1&gt;SemanaActual),"",MIN(1,SUMIFS($AD$5:$AD$1000,$U$5:$U$1000,ROW(),$V$5:$V$1000,"Sub"))))</f>
        <v/>
      </c>
      <c r="J299" s="60">
        <f>IF(N($W299)=0,"",IF(AND($S299=MesCiclo,2&gt;SemanaActual),"",MIN(1,SUMIFS($AE$5:$AE$1000,$U$5:$U$1000,ROW(),$V$5:$V$1000,"Sub"))))</f>
        <v/>
      </c>
      <c r="K299" s="60">
        <f>IF(N($W299)=0,"",IF(AND($S299=MesCiclo,3&gt;SemanaActual),"",MIN(1,SUMIFS($AF$5:$AF$1000,$U$5:$U$1000,ROW(),$V$5:$V$1000,"Sub"))))</f>
        <v/>
      </c>
      <c r="L299" s="60">
        <f>IF(N($W299)=0,"",IF(AND($S299=MesCiclo,4&gt;SemanaActual),"",MIN(1,SUMIFS($AG$5:$AG$1000,$U$5:$U$1000,ROW(),$V$5:$V$1000,"Sub"))))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","")&amp;IF($AR299="","Sin fecha de inicio"&amp;" · ","")&amp;IF($AS299="","Sin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","")&amp;IF(AND($V299="Sub",COUNT($I299:$L299)+SUMPRODUCT((LEN($I299:$L299)&gt;0)*NOT(ISNUMBER($I299:$L299)))&gt;0),"Subactividad: no use las semanas; ponga su % en Peso y su fecha de cumplimiento"&amp;"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IF($V299="","",IF($V299="Sub",IF(ISNUMBER($G299),N($X299),0),IF(ISNUMBER($G299),1,IFERROR(LOOKUP(2,1/($I299:$L299&lt;&gt;""),$I299:$L299),0))))</f>
        <v/>
      </c>
      <c r="Z299" s="62">
        <f>IF($V299="","",IF($V299="Sub",IF(AND(ISNUMBER($G299),$G299&lt;=IF($S299=MesCiclo,InicioCiclo,$S299+MOD(2-WEEKDAY($S299),7))+6),N($X299),0),IF(AND(ISNUMBER($G299),$G299&lt;=IF($S299=MesCiclo,InicioCiclo,$S299+MOD(2-WEEKDAY($S299),7))+6),1,IF(ISNUMBER($I299),$I299,0))))</f>
        <v/>
      </c>
      <c r="AA299" s="62">
        <f>IF($V299="","",IF($V299="Sub",IF(AND(ISNUMBER($G299),$G299&lt;=IF($S299=MesCiclo,InicioCiclo,$S299+MOD(2-WEEKDAY($S299),7))+13),N($X299),0),IF(AND(ISNUMBER($G299),$G299&lt;=IF($S299=MesCiclo,InicioCiclo,$S299+MOD(2-WEEKDAY($S299),7))+13),1,IF(ISNUMBER($J299),$J299,$Z299))))</f>
        <v/>
      </c>
      <c r="AB299" s="62">
        <f>IF($V299="","",IF($V299="Sub",IF(AND(ISNUMBER($G299),$G299&lt;=IF($S299=MesCiclo,InicioCiclo,$S299+MOD(2-WEEKDAY($S299),7))+20),N($X299),0),IF(AND(ISNUMBER($G299),$G299&lt;=IF($S299=MesCiclo,InicioCiclo,$S299+MOD(2-WEEKDAY($S299),7))+20),1,IF(ISNUMBER($K299),$K299,$AA299))))</f>
        <v/>
      </c>
      <c r="AC299" s="62">
        <f>IF($V299="","",IF($V299="Sub",IF(AND(ISNUMBER($G299),$G299&lt;=IF($S299=MesCiclo,InicioCiclo,$S299+MOD(2-WEEKDAY($S299),7))+27),N($X299),0),IF(AND(ISNUMBER($G299),$G299&lt;=IF($S299=MesCiclo,InicioCiclo,$S299+MOD(2-WEEKDAY($S299),7))+27),1,IF(ISNUMBER($L299),$L299,$AB299))))</f>
        <v/>
      </c>
      <c r="AD299" s="62">
        <f>IF($V299&lt;&gt;"Sub","",IF(AND(ISNUMBER($G299),$G299&lt;=IF($S299=MesCiclo,InicioCiclo,$S299+MOD(2-WEEKDAY($S299),7))+6),N($X299),0))</f>
        <v/>
      </c>
      <c r="AE299" s="62">
        <f>IF($V299&lt;&gt;"Sub","",IF(AND(ISNUMBER($G299),$G299&lt;=IF($S299=MesCiclo,InicioCiclo,$S299+MOD(2-WEEKDAY($S299),7))+13),N($X299),0))</f>
        <v/>
      </c>
      <c r="AF299" s="62">
        <f>IF($V299&lt;&gt;"Sub","",IF(AND(ISNUMBER($G299),$G299&lt;=IF($S299=MesCiclo,InicioCiclo,$S299+MOD(2-WEEKDAY($S299),7))+20),N($X299),0))</f>
        <v/>
      </c>
      <c r="AG299" s="62">
        <f>IF($V299&lt;&gt;"Sub","",IF(AND(ISNUMBER($G299),$G299&lt;=IF($S299=MesCiclo,InicioCiclo,$S299+MOD(2-WEEKDAY($S299),7))+27),N($X299),0))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IF(N($W300)=0,"",IF(AND($S300=MesCiclo,1&gt;SemanaActual),"",MIN(1,SUMIFS($AD$5:$AD$1000,$U$5:$U$1000,ROW(),$V$5:$V$1000,"Sub"))))</f>
        <v/>
      </c>
      <c r="J300" s="60">
        <f>IF(N($W300)=0,"",IF(AND($S300=MesCiclo,2&gt;SemanaActual),"",MIN(1,SUMIFS($AE$5:$AE$1000,$U$5:$U$1000,ROW(),$V$5:$V$1000,"Sub"))))</f>
        <v/>
      </c>
      <c r="K300" s="60">
        <f>IF(N($W300)=0,"",IF(AND($S300=MesCiclo,3&gt;SemanaActual),"",MIN(1,SUMIFS($AF$5:$AF$1000,$U$5:$U$1000,ROW(),$V$5:$V$1000,"Sub"))))</f>
        <v/>
      </c>
      <c r="L300" s="60">
        <f>IF(N($W300)=0,"",IF(AND($S300=MesCiclo,4&gt;SemanaActual),"",MIN(1,SUMIFS($AG$5:$AG$1000,$U$5:$U$1000,ROW(),$V$5:$V$1000,"Sub"))))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","")&amp;IF($AR300="","Sin fecha de inicio"&amp;" · ","")&amp;IF($AS300="","Sin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","")&amp;IF(AND($V300="Sub",COUNT($I300:$L300)+SUMPRODUCT((LEN($I300:$L300)&gt;0)*NOT(ISNUMBER($I300:$L300)))&gt;0),"Subactividad: no use las semanas; ponga su % en Peso y su fecha de cumplimiento"&amp;"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IF($V300="","",IF($V300="Sub",IF(ISNUMBER($G300),N($X300),0),IF(ISNUMBER($G300),1,IFERROR(LOOKUP(2,1/($I300:$L300&lt;&gt;""),$I300:$L300),0))))</f>
        <v/>
      </c>
      <c r="Z300" s="62">
        <f>IF($V300="","",IF($V300="Sub",IF(AND(ISNUMBER($G300),$G300&lt;=IF($S300=MesCiclo,InicioCiclo,$S300+MOD(2-WEEKDAY($S300),7))+6),N($X300),0),IF(AND(ISNUMBER($G300),$G300&lt;=IF($S300=MesCiclo,InicioCiclo,$S300+MOD(2-WEEKDAY($S300),7))+6),1,IF(ISNUMBER($I300),$I300,0))))</f>
        <v/>
      </c>
      <c r="AA300" s="62">
        <f>IF($V300="","",IF($V300="Sub",IF(AND(ISNUMBER($G300),$G300&lt;=IF($S300=MesCiclo,InicioCiclo,$S300+MOD(2-WEEKDAY($S300),7))+13),N($X300),0),IF(AND(ISNUMBER($G300),$G300&lt;=IF($S300=MesCiclo,InicioCiclo,$S300+MOD(2-WEEKDAY($S300),7))+13),1,IF(ISNUMBER($J300),$J300,$Z300))))</f>
        <v/>
      </c>
      <c r="AB300" s="62">
        <f>IF($V300="","",IF($V300="Sub",IF(AND(ISNUMBER($G300),$G300&lt;=IF($S300=MesCiclo,InicioCiclo,$S300+MOD(2-WEEKDAY($S300),7))+20),N($X300),0),IF(AND(ISNUMBER($G300),$G300&lt;=IF($S300=MesCiclo,InicioCiclo,$S300+MOD(2-WEEKDAY($S300),7))+20),1,IF(ISNUMBER($K300),$K300,$AA300))))</f>
        <v/>
      </c>
      <c r="AC300" s="62">
        <f>IF($V300="","",IF($V300="Sub",IF(AND(ISNUMBER($G300),$G300&lt;=IF($S300=MesCiclo,InicioCiclo,$S300+MOD(2-WEEKDAY($S300),7))+27),N($X300),0),IF(AND(ISNUMBER($G300),$G300&lt;=IF($S300=MesCiclo,InicioCiclo,$S300+MOD(2-WEEKDAY($S300),7))+27),1,IF(ISNUMBER($L300),$L300,$AB300))))</f>
        <v/>
      </c>
      <c r="AD300" s="62">
        <f>IF($V300&lt;&gt;"Sub","",IF(AND(ISNUMBER($G300),$G300&lt;=IF($S300=MesCiclo,InicioCiclo,$S300+MOD(2-WEEKDAY($S300),7))+6),N($X300),0))</f>
        <v/>
      </c>
      <c r="AE300" s="62">
        <f>IF($V300&lt;&gt;"Sub","",IF(AND(ISNUMBER($G300),$G300&lt;=IF($S300=MesCiclo,InicioCiclo,$S300+MOD(2-WEEKDAY($S300),7))+13),N($X300),0))</f>
        <v/>
      </c>
      <c r="AF300" s="62">
        <f>IF($V300&lt;&gt;"Sub","",IF(AND(ISNUMBER($G300),$G300&lt;=IF($S300=MesCiclo,InicioCiclo,$S300+MOD(2-WEEKDAY($S300),7))+20),N($X300),0))</f>
        <v/>
      </c>
      <c r="AG300" s="62">
        <f>IF($V300&lt;&gt;"Sub","",IF(AND(ISNUMBER($G300),$G300&lt;=IF($S300=MesCiclo,InicioCiclo,$S300+MOD(2-WEEKDAY($S300),7))+27),N($X300),0))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IF(N($W301)=0,"",IF(AND($S301=MesCiclo,1&gt;SemanaActual),"",MIN(1,SUMIFS($AD$5:$AD$1000,$U$5:$U$1000,ROW(),$V$5:$V$1000,"Sub"))))</f>
        <v/>
      </c>
      <c r="J301" s="60">
        <f>IF(N($W301)=0,"",IF(AND($S301=MesCiclo,2&gt;SemanaActual),"",MIN(1,SUMIFS($AE$5:$AE$1000,$U$5:$U$1000,ROW(),$V$5:$V$1000,"Sub"))))</f>
        <v/>
      </c>
      <c r="K301" s="60">
        <f>IF(N($W301)=0,"",IF(AND($S301=MesCiclo,3&gt;SemanaActual),"",MIN(1,SUMIFS($AF$5:$AF$1000,$U$5:$U$1000,ROW(),$V$5:$V$1000,"Sub"))))</f>
        <v/>
      </c>
      <c r="L301" s="60">
        <f>IF(N($W301)=0,"",IF(AND($S301=MesCiclo,4&gt;SemanaActual),"",MIN(1,SUMIFS($AG$5:$AG$1000,$U$5:$U$1000,ROW(),$V$5:$V$1000,"Sub"))))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","")&amp;IF($AR301="","Sin fecha de inicio"&amp;" · ","")&amp;IF($AS301="","Sin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","")&amp;IF(AND($V301="Sub",COUNT($I301:$L301)+SUMPRODUCT((LEN($I301:$L301)&gt;0)*NOT(ISNUMBER($I301:$L301)))&gt;0),"Subactividad: no use las semanas; ponga su % en Peso y su fecha de cumplimiento"&amp;"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IF($V301="","",IF($V301="Sub",IF(ISNUMBER($G301),N($X301),0),IF(ISNUMBER($G301),1,IFERROR(LOOKUP(2,1/($I301:$L301&lt;&gt;""),$I301:$L301),0))))</f>
        <v/>
      </c>
      <c r="Z301" s="62">
        <f>IF($V301="","",IF($V301="Sub",IF(AND(ISNUMBER($G301),$G301&lt;=IF($S301=MesCiclo,InicioCiclo,$S301+MOD(2-WEEKDAY($S301),7))+6),N($X301),0),IF(AND(ISNUMBER($G301),$G301&lt;=IF($S301=MesCiclo,InicioCiclo,$S301+MOD(2-WEEKDAY($S301),7))+6),1,IF(ISNUMBER($I301),$I301,0))))</f>
        <v/>
      </c>
      <c r="AA301" s="62">
        <f>IF($V301="","",IF($V301="Sub",IF(AND(ISNUMBER($G301),$G301&lt;=IF($S301=MesCiclo,InicioCiclo,$S301+MOD(2-WEEKDAY($S301),7))+13),N($X301),0),IF(AND(ISNUMBER($G301),$G301&lt;=IF($S301=MesCiclo,InicioCiclo,$S301+MOD(2-WEEKDAY($S301),7))+13),1,IF(ISNUMBER($J301),$J301,$Z301))))</f>
        <v/>
      </c>
      <c r="AB301" s="62">
        <f>IF($V301="","",IF($V301="Sub",IF(AND(ISNUMBER($G301),$G301&lt;=IF($S301=MesCiclo,InicioCiclo,$S301+MOD(2-WEEKDAY($S301),7))+20),N($X301),0),IF(AND(ISNUMBER($G301),$G301&lt;=IF($S301=MesCiclo,InicioCiclo,$S301+MOD(2-WEEKDAY($S301),7))+20),1,IF(ISNUMBER($K301),$K301,$AA301))))</f>
        <v/>
      </c>
      <c r="AC301" s="62">
        <f>IF($V301="","",IF($V301="Sub",IF(AND(ISNUMBER($G301),$G301&lt;=IF($S301=MesCiclo,InicioCiclo,$S301+MOD(2-WEEKDAY($S301),7))+27),N($X301),0),IF(AND(ISNUMBER($G301),$G301&lt;=IF($S301=MesCiclo,InicioCiclo,$S301+MOD(2-WEEKDAY($S301),7))+27),1,IF(ISNUMBER($L301),$L301,$AB301))))</f>
        <v/>
      </c>
      <c r="AD301" s="62">
        <f>IF($V301&lt;&gt;"Sub","",IF(AND(ISNUMBER($G301),$G301&lt;=IF($S301=MesCiclo,InicioCiclo,$S301+MOD(2-WEEKDAY($S301),7))+6),N($X301),0))</f>
        <v/>
      </c>
      <c r="AE301" s="62">
        <f>IF($V301&lt;&gt;"Sub","",IF(AND(ISNUMBER($G301),$G301&lt;=IF($S301=MesCiclo,InicioCiclo,$S301+MOD(2-WEEKDAY($S301),7))+13),N($X301),0))</f>
        <v/>
      </c>
      <c r="AF301" s="62">
        <f>IF($V301&lt;&gt;"Sub","",IF(AND(ISNUMBER($G301),$G301&lt;=IF($S301=MesCiclo,InicioCiclo,$S301+MOD(2-WEEKDAY($S301),7))+20),N($X301),0))</f>
        <v/>
      </c>
      <c r="AG301" s="62">
        <f>IF($V301&lt;&gt;"Sub","",IF(AND(ISNUMBER($G301),$G301&lt;=IF($S301=MesCiclo,InicioCiclo,$S301+MOD(2-WEEKDAY($S301),7))+27),N($X301),0))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IF(N($W302)=0,"",IF(AND($S302=MesCiclo,1&gt;SemanaActual),"",MIN(1,SUMIFS($AD$5:$AD$1000,$U$5:$U$1000,ROW(),$V$5:$V$1000,"Sub"))))</f>
        <v/>
      </c>
      <c r="J302" s="60">
        <f>IF(N($W302)=0,"",IF(AND($S302=MesCiclo,2&gt;SemanaActual),"",MIN(1,SUMIFS($AE$5:$AE$1000,$U$5:$U$1000,ROW(),$V$5:$V$1000,"Sub"))))</f>
        <v/>
      </c>
      <c r="K302" s="60">
        <f>IF(N($W302)=0,"",IF(AND($S302=MesCiclo,3&gt;SemanaActual),"",MIN(1,SUMIFS($AF$5:$AF$1000,$U$5:$U$1000,ROW(),$V$5:$V$1000,"Sub"))))</f>
        <v/>
      </c>
      <c r="L302" s="60">
        <f>IF(N($W302)=0,"",IF(AND($S302=MesCiclo,4&gt;SemanaActual),"",MIN(1,SUMIFS($AG$5:$AG$1000,$U$5:$U$1000,ROW(),$V$5:$V$1000,"Sub"))))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","")&amp;IF($AR302="","Sin fecha de inicio"&amp;" · ","")&amp;IF($AS302="","Sin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","")&amp;IF(AND($V302="Sub",COUNT($I302:$L302)+SUMPRODUCT((LEN($I302:$L302)&gt;0)*NOT(ISNUMBER($I302:$L302)))&gt;0),"Subactividad: no use las semanas; ponga su % en Peso y su fecha de cumplimiento"&amp;"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IF($V302="","",IF($V302="Sub",IF(ISNUMBER($G302),N($X302),0),IF(ISNUMBER($G302),1,IFERROR(LOOKUP(2,1/($I302:$L302&lt;&gt;""),$I302:$L302),0))))</f>
        <v/>
      </c>
      <c r="Z302" s="62">
        <f>IF($V302="","",IF($V302="Sub",IF(AND(ISNUMBER($G302),$G302&lt;=IF($S302=MesCiclo,InicioCiclo,$S302+MOD(2-WEEKDAY($S302),7))+6),N($X302),0),IF(AND(ISNUMBER($G302),$G302&lt;=IF($S302=MesCiclo,InicioCiclo,$S302+MOD(2-WEEKDAY($S302),7))+6),1,IF(ISNUMBER($I302),$I302,0))))</f>
        <v/>
      </c>
      <c r="AA302" s="62">
        <f>IF($V302="","",IF($V302="Sub",IF(AND(ISNUMBER($G302),$G302&lt;=IF($S302=MesCiclo,InicioCiclo,$S302+MOD(2-WEEKDAY($S302),7))+13),N($X302),0),IF(AND(ISNUMBER($G302),$G302&lt;=IF($S302=MesCiclo,InicioCiclo,$S302+MOD(2-WEEKDAY($S302),7))+13),1,IF(ISNUMBER($J302),$J302,$Z302))))</f>
        <v/>
      </c>
      <c r="AB302" s="62">
        <f>IF($V302="","",IF($V302="Sub",IF(AND(ISNUMBER($G302),$G302&lt;=IF($S302=MesCiclo,InicioCiclo,$S302+MOD(2-WEEKDAY($S302),7))+20),N($X302),0),IF(AND(ISNUMBER($G302),$G302&lt;=IF($S302=MesCiclo,InicioCiclo,$S302+MOD(2-WEEKDAY($S302),7))+20),1,IF(ISNUMBER($K302),$K302,$AA302))))</f>
        <v/>
      </c>
      <c r="AC302" s="62">
        <f>IF($V302="","",IF($V302="Sub",IF(AND(ISNUMBER($G302),$G302&lt;=IF($S302=MesCiclo,InicioCiclo,$S302+MOD(2-WEEKDAY($S302),7))+27),N($X302),0),IF(AND(ISNUMBER($G302),$G302&lt;=IF($S302=MesCiclo,InicioCiclo,$S302+MOD(2-WEEKDAY($S302),7))+27),1,IF(ISNUMBER($L302),$L302,$AB302))))</f>
        <v/>
      </c>
      <c r="AD302" s="62">
        <f>IF($V302&lt;&gt;"Sub","",IF(AND(ISNUMBER($G302),$G302&lt;=IF($S302=MesCiclo,InicioCiclo,$S302+MOD(2-WEEKDAY($S302),7))+6),N($X302),0))</f>
        <v/>
      </c>
      <c r="AE302" s="62">
        <f>IF($V302&lt;&gt;"Sub","",IF(AND(ISNUMBER($G302),$G302&lt;=IF($S302=MesCiclo,InicioCiclo,$S302+MOD(2-WEEKDAY($S302),7))+13),N($X302),0))</f>
        <v/>
      </c>
      <c r="AF302" s="62">
        <f>IF($V302&lt;&gt;"Sub","",IF(AND(ISNUMBER($G302),$G302&lt;=IF($S302=MesCiclo,InicioCiclo,$S302+MOD(2-WEEKDAY($S302),7))+20),N($X302),0))</f>
        <v/>
      </c>
      <c r="AG302" s="62">
        <f>IF($V302&lt;&gt;"Sub","",IF(AND(ISNUMBER($G302),$G302&lt;=IF($S302=MesCiclo,InicioCiclo,$S302+MOD(2-WEEKDAY($S302),7))+27),N($X302),0))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IF(N($W303)=0,"",IF(AND($S303=MesCiclo,1&gt;SemanaActual),"",MIN(1,SUMIFS($AD$5:$AD$1000,$U$5:$U$1000,ROW(),$V$5:$V$1000,"Sub"))))</f>
        <v/>
      </c>
      <c r="J303" s="60">
        <f>IF(N($W303)=0,"",IF(AND($S303=MesCiclo,2&gt;SemanaActual),"",MIN(1,SUMIFS($AE$5:$AE$1000,$U$5:$U$1000,ROW(),$V$5:$V$1000,"Sub"))))</f>
        <v/>
      </c>
      <c r="K303" s="60">
        <f>IF(N($W303)=0,"",IF(AND($S303=MesCiclo,3&gt;SemanaActual),"",MIN(1,SUMIFS($AF$5:$AF$1000,$U$5:$U$1000,ROW(),$V$5:$V$1000,"Sub"))))</f>
        <v/>
      </c>
      <c r="L303" s="60">
        <f>IF(N($W303)=0,"",IF(AND($S303=MesCiclo,4&gt;SemanaActual),"",MIN(1,SUMIFS($AG$5:$AG$1000,$U$5:$U$1000,ROW(),$V$5:$V$1000,"Sub"))))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","")&amp;IF($AR303="","Sin fecha de inicio"&amp;" · ","")&amp;IF($AS303="","Sin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","")&amp;IF(AND($V303="Sub",COUNT($I303:$L303)+SUMPRODUCT((LEN($I303:$L303)&gt;0)*NOT(ISNUMBER($I303:$L303)))&gt;0),"Subactividad: no use las semanas; ponga su % en Peso y su fecha de cumplimiento"&amp;"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IF($V303="","",IF($V303="Sub",IF(ISNUMBER($G303),N($X303),0),IF(ISNUMBER($G303),1,IFERROR(LOOKUP(2,1/($I303:$L303&lt;&gt;""),$I303:$L303),0))))</f>
        <v/>
      </c>
      <c r="Z303" s="62">
        <f>IF($V303="","",IF($V303="Sub",IF(AND(ISNUMBER($G303),$G303&lt;=IF($S303=MesCiclo,InicioCiclo,$S303+MOD(2-WEEKDAY($S303),7))+6),N($X303),0),IF(AND(ISNUMBER($G303),$G303&lt;=IF($S303=MesCiclo,InicioCiclo,$S303+MOD(2-WEEKDAY($S303),7))+6),1,IF(ISNUMBER($I303),$I303,0))))</f>
        <v/>
      </c>
      <c r="AA303" s="62">
        <f>IF($V303="","",IF($V303="Sub",IF(AND(ISNUMBER($G303),$G303&lt;=IF($S303=MesCiclo,InicioCiclo,$S303+MOD(2-WEEKDAY($S303),7))+13),N($X303),0),IF(AND(ISNUMBER($G303),$G303&lt;=IF($S303=MesCiclo,InicioCiclo,$S303+MOD(2-WEEKDAY($S303),7))+13),1,IF(ISNUMBER($J303),$J303,$Z303))))</f>
        <v/>
      </c>
      <c r="AB303" s="62">
        <f>IF($V303="","",IF($V303="Sub",IF(AND(ISNUMBER($G303),$G303&lt;=IF($S303=MesCiclo,InicioCiclo,$S303+MOD(2-WEEKDAY($S303),7))+20),N($X303),0),IF(AND(ISNUMBER($G303),$G303&lt;=IF($S303=MesCiclo,InicioCiclo,$S303+MOD(2-WEEKDAY($S303),7))+20),1,IF(ISNUMBER($K303),$K303,$AA303))))</f>
        <v/>
      </c>
      <c r="AC303" s="62">
        <f>IF($V303="","",IF($V303="Sub",IF(AND(ISNUMBER($G303),$G303&lt;=IF($S303=MesCiclo,InicioCiclo,$S303+MOD(2-WEEKDAY($S303),7))+27),N($X303),0),IF(AND(ISNUMBER($G303),$G303&lt;=IF($S303=MesCiclo,InicioCiclo,$S303+MOD(2-WEEKDAY($S303),7))+27),1,IF(ISNUMBER($L303),$L303,$AB303))))</f>
        <v/>
      </c>
      <c r="AD303" s="62">
        <f>IF($V303&lt;&gt;"Sub","",IF(AND(ISNUMBER($G303),$G303&lt;=IF($S303=MesCiclo,InicioCiclo,$S303+MOD(2-WEEKDAY($S303),7))+6),N($X303),0))</f>
        <v/>
      </c>
      <c r="AE303" s="62">
        <f>IF($V303&lt;&gt;"Sub","",IF(AND(ISNUMBER($G303),$G303&lt;=IF($S303=MesCiclo,InicioCiclo,$S303+MOD(2-WEEKDAY($S303),7))+13),N($X303),0))</f>
        <v/>
      </c>
      <c r="AF303" s="62">
        <f>IF($V303&lt;&gt;"Sub","",IF(AND(ISNUMBER($G303),$G303&lt;=IF($S303=MesCiclo,InicioCiclo,$S303+MOD(2-WEEKDAY($S303),7))+20),N($X303),0))</f>
        <v/>
      </c>
      <c r="AG303" s="62">
        <f>IF($V303&lt;&gt;"Sub","",IF(AND(ISNUMBER($G303),$G303&lt;=IF($S303=MesCiclo,InicioCiclo,$S303+MOD(2-WEEKDAY($S303),7))+27),N($X303),0))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IF(N($W304)=0,"",IF(AND($S304=MesCiclo,1&gt;SemanaActual),"",MIN(1,SUMIFS($AD$5:$AD$1000,$U$5:$U$1000,ROW(),$V$5:$V$1000,"Sub"))))</f>
        <v/>
      </c>
      <c r="J304" s="60">
        <f>IF(N($W304)=0,"",IF(AND($S304=MesCiclo,2&gt;SemanaActual),"",MIN(1,SUMIFS($AE$5:$AE$1000,$U$5:$U$1000,ROW(),$V$5:$V$1000,"Sub"))))</f>
        <v/>
      </c>
      <c r="K304" s="60">
        <f>IF(N($W304)=0,"",IF(AND($S304=MesCiclo,3&gt;SemanaActual),"",MIN(1,SUMIFS($AF$5:$AF$1000,$U$5:$U$1000,ROW(),$V$5:$V$1000,"Sub"))))</f>
        <v/>
      </c>
      <c r="L304" s="60">
        <f>IF(N($W304)=0,"",IF(AND($S304=MesCiclo,4&gt;SemanaActual),"",MIN(1,SUMIFS($AG$5:$AG$1000,$U$5:$U$1000,ROW(),$V$5:$V$1000,"Sub"))))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","")&amp;IF($AR304="","Sin fecha de inicio"&amp;" · ","")&amp;IF($AS304="","Sin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","")&amp;IF(AND($V304="Sub",COUNT($I304:$L304)+SUMPRODUCT((LEN($I304:$L304)&gt;0)*NOT(ISNUMBER($I304:$L304)))&gt;0),"Subactividad: no use las semanas; ponga su % en Peso y su fecha de cumplimiento"&amp;"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IF($V304="","",IF($V304="Sub",IF(ISNUMBER($G304),N($X304),0),IF(ISNUMBER($G304),1,IFERROR(LOOKUP(2,1/($I304:$L304&lt;&gt;""),$I304:$L304),0))))</f>
        <v/>
      </c>
      <c r="Z304" s="62">
        <f>IF($V304="","",IF($V304="Sub",IF(AND(ISNUMBER($G304),$G304&lt;=IF($S304=MesCiclo,InicioCiclo,$S304+MOD(2-WEEKDAY($S304),7))+6),N($X304),0),IF(AND(ISNUMBER($G304),$G304&lt;=IF($S304=MesCiclo,InicioCiclo,$S304+MOD(2-WEEKDAY($S304),7))+6),1,IF(ISNUMBER($I304),$I304,0))))</f>
        <v/>
      </c>
      <c r="AA304" s="62">
        <f>IF($V304="","",IF($V304="Sub",IF(AND(ISNUMBER($G304),$G304&lt;=IF($S304=MesCiclo,InicioCiclo,$S304+MOD(2-WEEKDAY($S304),7))+13),N($X304),0),IF(AND(ISNUMBER($G304),$G304&lt;=IF($S304=MesCiclo,InicioCiclo,$S304+MOD(2-WEEKDAY($S304),7))+13),1,IF(ISNUMBER($J304),$J304,$Z304))))</f>
        <v/>
      </c>
      <c r="AB304" s="62">
        <f>IF($V304="","",IF($V304="Sub",IF(AND(ISNUMBER($G304),$G304&lt;=IF($S304=MesCiclo,InicioCiclo,$S304+MOD(2-WEEKDAY($S304),7))+20),N($X304),0),IF(AND(ISNUMBER($G304),$G304&lt;=IF($S304=MesCiclo,InicioCiclo,$S304+MOD(2-WEEKDAY($S304),7))+20),1,IF(ISNUMBER($K304),$K304,$AA304))))</f>
        <v/>
      </c>
      <c r="AC304" s="62">
        <f>IF($V304="","",IF($V304="Sub",IF(AND(ISNUMBER($G304),$G304&lt;=IF($S304=MesCiclo,InicioCiclo,$S304+MOD(2-WEEKDAY($S304),7))+27),N($X304),0),IF(AND(ISNUMBER($G304),$G304&lt;=IF($S304=MesCiclo,InicioCiclo,$S304+MOD(2-WEEKDAY($S304),7))+27),1,IF(ISNUMBER($L304),$L304,$AB304))))</f>
        <v/>
      </c>
      <c r="AD304" s="62">
        <f>IF($V304&lt;&gt;"Sub","",IF(AND(ISNUMBER($G304),$G304&lt;=IF($S304=MesCiclo,InicioCiclo,$S304+MOD(2-WEEKDAY($S304),7))+6),N($X304),0))</f>
        <v/>
      </c>
      <c r="AE304" s="62">
        <f>IF($V304&lt;&gt;"Sub","",IF(AND(ISNUMBER($G304),$G304&lt;=IF($S304=MesCiclo,InicioCiclo,$S304+MOD(2-WEEKDAY($S304),7))+13),N($X304),0))</f>
        <v/>
      </c>
      <c r="AF304" s="62">
        <f>IF($V304&lt;&gt;"Sub","",IF(AND(ISNUMBER($G304),$G304&lt;=IF($S304=MesCiclo,InicioCiclo,$S304+MOD(2-WEEKDAY($S304),7))+20),N($X304),0))</f>
        <v/>
      </c>
      <c r="AG304" s="62">
        <f>IF($V304&lt;&gt;"Sub","",IF(AND(ISNUMBER($G304),$G304&lt;=IF($S304=MesCiclo,InicioCiclo,$S304+MOD(2-WEEKDAY($S304),7))+27),N($X304),0))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0" dxfId="15" stopIfTrue="1">
      <formula>$V5="Sub"</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Cuenta cuando pone su Fecha de cumplimiento." type="decimal" operator="between">
      <formula1>0</formula1>
      <formula2>1</formula2>
    </dataValidation>
    <dataValidation sqref="I5:L1000" showDropDown="0" showInputMessage="1" showErrorMessage="1" allowBlank="1" errorTitle="Avance no permitido" error="Las subactividades NO usan las semanas: escriba su % en la columna Peso. En una macroactividad ingrese un porcentaje entre 0% y 100%." promptTitle="Avance parcial (opcional)" prompt="% TOTAL logrado hasta esta semana. Cuando termine, escriba la Fecha de cumplimiento. Si la macroactividad tiene subactividades, déjelo vacío." type="custom">
      <formula1>AND(LEFT($B5,3)&lt;&gt;"Sub",ISNUMBER(I5),I5&gt;=0,I5&lt;=1)</formula1>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Cuando termine una subactividad, escriba su FECHA DE CUMPLIMIENTO. Su % se suma SOLO a la macroactividad en la semana de esa fecha (la semana se pinta de verde). Las fechas de cada semana están arriba de «Avance Semana 1–4».</t>
        </is>
      </c>
    </row>
    <row r="34" ht="45" customHeight="1">
      <c r="B34" s="87" t="inlineStr">
        <is>
          <t>5) Ejemplo: 1.1 vale 40% y se cumplió el 09/10 (Semana 1) → la macroactividad queda en 40% en la Semana 1; 1.2 vale 30% y se cumplió el 15/10 (Semana 2) → 70% en la Semana 2. La subactividad NO usa las semanas (gris) ni muestra % total, estado o alerta. En la fila de la macroactividad las semanas se llenan SOLAS (no escriba ahí).</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del % (columna Peso; vacío = partes iguales) de las subactividades con fecha de cumplimiento, en la semana de esa fecha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2026-10-16T15:21:29Z</dcterms:created>
  <dcterms:modified xmlns:dcterms="http://purl.org/dc/terms/" xmlns:xsi="http://www.w3.org/2001/XMLSchema-instance" xsi:type="dcterms:W3CDTF">2026-10-16T15:21:39Z</dcterms:modified>
</cp:coreProperties>
</file>