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Operacional'!$AN$5:$AN$1000</definedName>
    <definedName name="rIni_RO">'Cronograma R. Operacional'!$E$5:$E$1000</definedName>
    <definedName name="rLim_RO">'Cronograma R. Operacional'!$F$5:$F$1000</definedName>
    <definedName name="rDname_RO">'Cronograma R. Operacional'!$AK$5:$AK$1000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Normativo'!$AN$5:$AN$1000</definedName>
    <definedName name="rIni_RN">'Cronograma R. Normativo'!$E$5:$E$1000</definedName>
    <definedName name="rLim_RN">'Cronograma R. Normativo'!$F$5:$F$1000</definedName>
    <definedName name="rDname_RN">'Cronograma R. Normativo'!$AK$5:$AK$1000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Financiero'!$AN$5:$AN$1000</definedName>
    <definedName name="rIni_RF">'Cronograma R. Financiero'!$E$5:$E$1000</definedName>
    <definedName name="rLim_RF">'Cronograma R. Financiero'!$F$5:$F$1000</definedName>
    <definedName name="rDname_RF">'Cronograma R. Financiero'!$AK$5:$AK$1000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Técnico'!$AN$5:$AN$1000</definedName>
    <definedName name="rIni_ATR">'Cronograma Asistente Técnico'!$E$5:$E$1000</definedName>
    <definedName name="rLim_ATR">'Cronograma Asistente Técnico'!$F$5:$F$1000</definedName>
    <definedName name="rDname_ATR">'Cronograma Asistente Técnico'!$AK$5:$AK$1000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'Administración'!$AN$5:$AN$1000</definedName>
    <definedName name="rIni_ADM">'Administración'!$E$5:$E$1000</definedName>
    <definedName name="rLim_ADM">'Administración'!$F$5:$F$1000</definedName>
    <definedName name="rDname_ADM">'Administración'!$AK$5:$AK$1000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N304" headerRowCount="1">
  <autoFilter ref="A4:AN304"/>
  <tableColumns count="40">
    <tableColumn id="1" name="N°">
      <calculatedColumnFormula>IF(NOT((COUNTA(tblAct_ADM[[#This Row],[Tipo]:[Delegar a]])+COUNTA(tblAct_ADM[[#This Row],[Fecha de cumplimiento]:[Avance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Row],[Tipo]:[Delegar a]])+COUNTA(tblAct_ADM[[#This Row],[Fecha de cumplimiento]:[Avance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Row],[Tipo]:[Delegar a]])+COUNTA(tblAct_ADM[[#This Row],[Fecha de cumplimiento]:[Avance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Row],[Límite efectivo (aux)]]),tblAct_ADM[[#This Row],[Fecha de cumplimiento]]&gt;tblAct_ADM[[#This Row],[Límite efectivo (aux)]]),"Cumplida con "&amp;(tblAct_ADM[[#This Row],[Fecha de cumplimiento]]-tblAct_ADM[[#This Row],[Límite efectivo (aux)]])&amp;IF(tblAct_ADM[[#This Row],[Fecha de cumplimiento]]-tblAct_ADM[[#This Row],[Límite efectivo (aux)]]=1," día"," días")&amp;" de retraso","Cumplida"),IF(N(tblAct_ADM[[#This Row],[% de Avance Total Actual]])&gt;=1,"Cumplida",IF(NOT(ISNUMBER(tblAct_ADM[[#This Row],[Límite efectivo (aux)]])),"Sin fecha límite",IF(tblAct_ADM[[#This Row],[Límite efectivo (aux)]]&lt;FechaRef,"Vencida hace "&amp;(FechaRef-tblAct_ADM[[#This Row],[Límite efectivo (aux)]])&amp;IF(FechaRef-tblAct_ADM[[#This Row],[Límite efectivo (aux)]]=1," día"," días"),IF(tblAct_ADM[[#This Row],[Límite efectivo (aux)]]=FechaRef,"Vence hoy",IF(tblAct_ADM[[#This Row],[Límite efectivo (aux)]]-FechaRef&lt;=DiasAlerta,"Vence en "&amp;(tblAct_ADM[[#This Row],[Límite efectivo (aux)]]-FechaRef)&amp;IF(tblAct_ADM[[#This Row],[Límite efectivo (aux)]]-FechaRef=1," día"," días"),"En plazo"))))))))</calculatedColumnFormula>
    </tableColumn>
    <tableColumn id="16" name="Seguimiento de la delegación">
      <calculatedColumnFormula>IF(NOT((COUNTA(tblAct_ADM[[#This Row],[Tipo]:[Delegar a]])+COUNTA(tblAct_ADM[[#This Row],[Fecha de cumplimiento]:[Avance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Row],[Tipo]:[Delegar a]])+COUNTA(tblAct_ADM[[#This Row],[Fecha de cumplimiento]:[Avance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Row],[Inicio efectivo (aux)]]="","Sin fecha de inicio"&amp;" · ","")&amp;IF(tblAct_ADM[[#This Row],[Límite efectivo (aux)]]="","Sin fecha límite"&amp;" · ","")&amp;IF(AND(LEFT(tblAct_ADM[[#This Row],[Actividad]],11)="[Jefatura] ",N(tblAct_ADM[[#This Row],[Fila en Administración (aux)]])=0),"No se encuentra en la hoja de la jefatura (elíjala de nuevo en la lista)"&amp;"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Row],[Inicio efectivo (aux)]]),ISNUMBER(tblAct_ADM[[#This Row],[Límite efectivo (aux)]]),tblAct_ADM[[#This Row],[Inicio efectivo (aux)]]&gt;tblAct_ADM[[#This Row],[Límite efectivo (aux)]]),"Inicio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Row],[Límite efectivo (aux)]]),tblAct_ADM[[#This Row],[Límite efectivo (aux)]]&lt;FechaRef,N(tblAct_ADM[[#This Row],[% de Avance Total Actual]])&lt;1),"Vencida"&amp;" · ","")&amp;IF(AND(ObsObligatoria="Sí",ISNUMBER(tblAct_ADM[[#This Row],[Límite efectivo (aux)]]),tblAct_ADM[[#This Row],[Límite efectivo (aux)]]&lt;FechaRef,N(tblAct_ADM[[#This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Row],[Tipo]:[Delegar a]])+COUNTA(tblAct_ADM[[#This Row],[Fecha de cumplimiento]:[Avance Semana 4 (%)]])+COUNTA(tblAct_ADM[[#This Row],[Observaciones]]))&gt;0),"",IF(AND(tblAct_ADM[[#This Row],[Tipo (aux)]]="Sub",N(tblAct_ADM[[#This Row],[Grupo (aux)]])&gt;0),IF(ISNUMBER(INDEX($AM$5:$AM$1000,tblAct_ADM[[#This Row],[Grupo (aux)]]-4)),DATE(YEAR(INDEX($AM$5:$AM$1000,tblAct_ADM[[#This Row],[Grupo (aux)]]-4)),MONTH(INDEX($AM$5:$AM$1000,tblAct_ADM[[#This Row],[Grupo (aux)]]-4)),1),IF(ISNUMBER(INDEX($AN$5:$AN$1000,tblAct_ADM[[#This Row],[Grupo (aux)]]-4)),DATE(YEAR(INDEX($AN$5:$AN$1000,tblAct_ADM[[#This Row],[Grupo (aux)]]-4)),MONTH(INDEX($AN$5:$AN$1000,tblAct_ADM[[#This Row],[Grupo (aux)]]-4)),1),MesCiclo)),IF(ISNUMBER(tblAct_ADM[[#This Row],[Inicio efectivo (aux)]]),DATE(YEAR(tblAct_ADM[[#This Row],[Inicio efectivo (aux)]]),MONTH(tblAct_ADM[[#This Row],[Inicio efectivo (aux)]]),1),IF(ISNUMBER(tblAct_ADM[[#This Row],[Límite efectivo (aux)]]),DATE(YEAR(tblAct_ADM[[#This Row],[Límite efectivo (aux)]]),MONTH(tblAct_ADM[[#This Row],[Límite efectivo (aux)]]),1),MesCiclo))))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Row],[Tipo]:[Delegar a]])+COUNTA(tblAct_ADM[[#This Row],[Fecha de cumplimiento]:[Avance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  <tableColumn id="37" name="Clave puesto-actividad (aux)">
      <calculatedColumnFormula>IF(AND(tblAct_ADM[[#This Row],[Delegar a]]&lt;&gt;"",tblAct_ADM[[#This Row],[Tipo (aux)]]="Macro"),tblAct_ADM[[#This Row],[Delegar a]]&amp;"|"&amp;tblAct_ADM[[#This Row],[Actividad]],"")</calculatedColumnFormula>
    </tableColumn>
    <tableColumn id="38" name="Fila en Administración (aux)">
      <calculatedColumnFormula>""</calculatedColumnFormula>
    </tableColumn>
    <tableColumn id="39" name="Inicio efectivo (aux)">
      <calculatedColumnFormula>IF(N(tblAct_ADM[[#This Row],[Fila en Administración (aux)]])&gt;0,INDEX(rIni_ADM,tblAct_ADM[[#This Row],[Fila en Administración (aux)]]),IF(ISNUMBER(tblAct_ADM[[#This Row],[Fecha de inicio]]),tblAct_ADM[[#This Row],[Fecha de inicio]],""))</calculatedColumnFormula>
    </tableColumn>
    <tableColumn id="40" name="Límite efectivo (aux)">
      <calculatedColumnFormula>IF(N(tblAct_ADM[[#This Row],[Fila en Administración (aux)]])&gt;0,INDEX(rLim_ADM,tblAct_ADM[[#This Row],[Fila en Administración (aux)]]),IF(ISNUMBER(tblAct_ADM[[#This Row],[Fecha límite]]),tblAct_ADM[[#This Row],[Fecha límite]],""))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N304" headerRowCount="1">
  <autoFilter ref="A4:AN304"/>
  <tableColumns count="40">
    <tableColumn id="1" name="N°">
      <calculatedColumnFormula>IF(NOT((COUNTA(tblAct_RO[[#This Row],[Tipo]:[Delegar a]])+COUNTA(tblAct_RO[[#This Row],[Fecha de cumplimiento]:[Avance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Row],[Tipo]:[Delegar a]])+COUNTA(tblAct_RO[[#This Row],[Fecha de cumplimiento]:[Avance Semana 4 (%)]])+COUNTA(tblAct_RO[[#This Row],[Observaciones]]))&gt;0),"",IF(ISNUMBER(tblAct_RO[[#This Row],[Fecha de cumplimiento]]),IF(AND(ISNUMBER(tblAct_RO[[#This Row],[Límite efectivo (aux)]]),tblAct_RO[[#This Row],[Fecha de cumplimiento]]&gt;tblAct_RO[[#This Row],[Límite efectivo (aux)]]),"Cumplida con "&amp;(tblAct_RO[[#This Row],[Fecha de cumplimiento]]-tblAct_RO[[#This Row],[Límite efectivo (aux)]])&amp;IF(tblAct_RO[[#This Row],[Fecha de cumplimiento]]-tblAct_RO[[#This Row],[Límite efectivo (aux)]]=1," día"," días")&amp;" de retraso","Cumplida"),IF(N(tblAct_RO[[#This Row],[% de Avance Total Actual]])&gt;=1,"Cumplida",IF(NOT(ISNUMBER(tblAct_RO[[#This Row],[Límite efectivo (aux)]])),"Sin fecha límite",IF(tblAct_RO[[#This Row],[Límite efectivo (aux)]]&lt;FechaRef,"Vencida hace "&amp;(FechaRef-tblAct_RO[[#This Row],[Límite efectivo (aux)]])&amp;IF(FechaRef-tblAct_RO[[#This Row],[Límite efectivo (aux)]]=1," día"," días"),IF(tblAct_RO[[#This Row],[Límite efectivo (aux)]]=FechaRef,"Vence hoy",IF(tblAct_RO[[#This Row],[Límite efectivo (aux)]]-FechaRef&lt;=DiasAlerta,"Vence en "&amp;(tblAct_RO[[#This Row],[Límite efectivo (aux)]]-FechaRef)&amp;IF(tblAct_RO[[#This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Row],[Tipo]:[Delegar a]])+COUNTA(tblAct_RO[[#This Row],[Fecha de cumplimiento]:[Avance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Row],[Inicio efectivo (aux)]]="","Sin fecha de inicio"&amp;" · ","")&amp;IF(tblAct_RO[[#This Row],[Límite efectivo (aux)]]="","Sin fecha límite"&amp;" · ","")&amp;IF(AND(LEFT(tblAct_RO[[#This Row],[Actividad]],11)="[Jefatura] ",N(tblAct_RO[[#This Row],[Fila en Administración (aux)]])=0),"No se encuentra en la hoja de la jefatura (elíjala de nuevo en la lista)"&amp;"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Row],[Inicio efectivo (aux)]]),ISNUMBER(tblAct_RO[[#This Row],[Límite efectivo (aux)]]),tblAct_RO[[#This Row],[Inicio efectivo (aux)]]&gt;tblAct_RO[[#This Row],[Límite efectivo (aux)]]),"Inicio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Row],[Límite efectivo (aux)]]),tblAct_RO[[#This Row],[Límite efectivo (aux)]]&lt;FechaRef,N(tblAct_RO[[#This Row],[% de Avance Total Actual]])&lt;1),"Vencida"&amp;" · ","")&amp;IF(AND(ObsObligatoria="Sí",ISNUMBER(tblAct_RO[[#This Row],[Límite efectivo (aux)]]),tblAct_RO[[#This Row],[Límite efectivo (aux)]]&lt;FechaRef,N(tblAct_RO[[#This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Row],[Tipo]:[Delegar a]])+COUNTA(tblAct_RO[[#This Row],[Fecha de cumplimiento]:[Avance Semana 4 (%)]])+COUNTA(tblAct_RO[[#This Row],[Observaciones]]))&gt;0),"",IF(AND(tblAct_RO[[#This Row],[Tipo (aux)]]="Sub",N(tblAct_RO[[#This Row],[Grupo (aux)]])&gt;0),IF(ISNUMBER(INDEX($AM$5:$AM$1000,tblAct_RO[[#This Row],[Grupo (aux)]]-4)),DATE(YEAR(INDEX($AM$5:$AM$1000,tblAct_RO[[#This Row],[Grupo (aux)]]-4)),MONTH(INDEX($AM$5:$AM$1000,tblAct_RO[[#This Row],[Grupo (aux)]]-4)),1),IF(ISNUMBER(INDEX($AN$5:$AN$1000,tblAct_RO[[#This Row],[Grupo (aux)]]-4)),DATE(YEAR(INDEX($AN$5:$AN$1000,tblAct_RO[[#This Row],[Grupo (aux)]]-4)),MONTH(INDEX($AN$5:$AN$1000,tblAct_RO[[#This Row],[Grupo (aux)]]-4)),1),MesCiclo)),IF(ISNUMBER(tblAct_RO[[#This Row],[Inicio efectivo (aux)]]),DATE(YEAR(tblAct_RO[[#This Row],[Inicio efectivo (aux)]]),MONTH(tblAct_RO[[#This Row],[Inicio efectivo (aux)]]),1),IF(ISNUMBER(tblAct_RO[[#This Row],[Límite efectivo (aux)]]),DATE(YEAR(tblAct_RO[[#This Row],[Límite efectivo (aux)]]),MONTH(tblAct_RO[[#This Row],[Límite efectivo (aux)]]),1),MesCiclo))))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Row],[Tipo]:[Delegar a]])+COUNTA(tblAct_RO[[#This Row],[Fecha de cumplimiento]:[Avance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IF(LEFT(tblAct_RO[[#This Row],[Actividad]],11)="[Jefatura] ",IFERROR(MATCH("Riesgo Operacional|"&amp;MID(tblAct_RO[[#This Row],[Actividad]],12,500),rDname_ADM,0),0),"")</calculatedColumnFormula>
    </tableColumn>
    <tableColumn id="39" name="Inicio efectivo (aux)">
      <calculatedColumnFormula>IF(N(tblAct_RO[[#This Row],[Fila en Administración (aux)]])&gt;0,INDEX(rIni_ADM,tblAct_RO[[#This Row],[Fila en Administración (aux)]]),IF(ISNUMBER(tblAct_RO[[#This Row],[Fecha de inicio]]),tblAct_RO[[#This Row],[Fecha de inicio]],""))</calculatedColumnFormula>
    </tableColumn>
    <tableColumn id="40" name="Límite efectivo (aux)">
      <calculatedColumnFormula>IF(N(tblAct_RO[[#This Row],[Fila en Administración (aux)]])&gt;0,INDEX(rLim_ADM,tblAct_RO[[#This Row],[Fila en Administración (aux)]]),IF(ISNUMBER(tblAct_RO[[#This Row],[Fecha límite]]),tblAct_RO[[#This Row],[Fecha límite]],""))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N304" headerRowCount="1">
  <autoFilter ref="A4:AN304"/>
  <tableColumns count="40">
    <tableColumn id="1" name="N°">
      <calculatedColumnFormula>IF(NOT((COUNTA(tblAct_RN[[#This Row],[Tipo]:[Delegar a]])+COUNTA(tblAct_RN[[#This Row],[Fecha de cumplimiento]:[Avance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Row],[Tipo]:[Delegar a]])+COUNTA(tblAct_RN[[#This Row],[Fecha de cumplimiento]:[Avance Semana 4 (%)]])+COUNTA(tblAct_RN[[#This Row],[Observaciones]]))&gt;0),"",IF(ISNUMBER(tblAct_RN[[#This Row],[Fecha de cumplimiento]]),IF(AND(ISNUMBER(tblAct_RN[[#This Row],[Límite efectivo (aux)]]),tblAct_RN[[#This Row],[Fecha de cumplimiento]]&gt;tblAct_RN[[#This Row],[Límite efectivo (aux)]]),"Cumplida con "&amp;(tblAct_RN[[#This Row],[Fecha de cumplimiento]]-tblAct_RN[[#This Row],[Límite efectivo (aux)]])&amp;IF(tblAct_RN[[#This Row],[Fecha de cumplimiento]]-tblAct_RN[[#This Row],[Límite efectivo (aux)]]=1," día"," días")&amp;" de retraso","Cumplida"),IF(N(tblAct_RN[[#This Row],[% de Avance Total Actual]])&gt;=1,"Cumplida",IF(NOT(ISNUMBER(tblAct_RN[[#This Row],[Límite efectivo (aux)]])),"Sin fecha límite",IF(tblAct_RN[[#This Row],[Límite efectivo (aux)]]&lt;FechaRef,"Vencida hace "&amp;(FechaRef-tblAct_RN[[#This Row],[Límite efectivo (aux)]])&amp;IF(FechaRef-tblAct_RN[[#This Row],[Límite efectivo (aux)]]=1," día"," días"),IF(tblAct_RN[[#This Row],[Límite efectivo (aux)]]=FechaRef,"Vence hoy",IF(tblAct_RN[[#This Row],[Límite efectivo (aux)]]-FechaRef&lt;=DiasAlerta,"Vence en "&amp;(tblAct_RN[[#This Row],[Límite efectivo (aux)]]-FechaRef)&amp;IF(tblAct_RN[[#This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Row],[Tipo]:[Delegar a]])+COUNTA(tblAct_RN[[#This Row],[Fecha de cumplimiento]:[Avance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Row],[Inicio efectivo (aux)]]="","Sin fecha de inicio"&amp;" · ","")&amp;IF(tblAct_RN[[#This Row],[Límite efectivo (aux)]]="","Sin fecha límite"&amp;" · ","")&amp;IF(AND(LEFT(tblAct_RN[[#This Row],[Actividad]],11)="[Jefatura] ",N(tblAct_RN[[#This Row],[Fila en Administración (aux)]])=0),"No se encuentra en la hoja de la jefatura (elíjala de nuevo en la lista)"&amp;"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Row],[Inicio efectivo (aux)]]),ISNUMBER(tblAct_RN[[#This Row],[Límite efectivo (aux)]]),tblAct_RN[[#This Row],[Inicio efectivo (aux)]]&gt;tblAct_RN[[#This Row],[Límite efectivo (aux)]]),"Inicio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Row],[Límite efectivo (aux)]]),tblAct_RN[[#This Row],[Límite efectivo (aux)]]&lt;FechaRef,N(tblAct_RN[[#This Row],[% de Avance Total Actual]])&lt;1),"Vencida"&amp;" · ","")&amp;IF(AND(ObsObligatoria="Sí",ISNUMBER(tblAct_RN[[#This Row],[Límite efectivo (aux)]]),tblAct_RN[[#This Row],[Límite efectivo (aux)]]&lt;FechaRef,N(tblAct_RN[[#This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Row],[Tipo]:[Delegar a]])+COUNTA(tblAct_RN[[#This Row],[Fecha de cumplimiento]:[Avance Semana 4 (%)]])+COUNTA(tblAct_RN[[#This Row],[Observaciones]]))&gt;0),"",IF(AND(tblAct_RN[[#This Row],[Tipo (aux)]]="Sub",N(tblAct_RN[[#This Row],[Grupo (aux)]])&gt;0),IF(ISNUMBER(INDEX($AM$5:$AM$1000,tblAct_RN[[#This Row],[Grupo (aux)]]-4)),DATE(YEAR(INDEX($AM$5:$AM$1000,tblAct_RN[[#This Row],[Grupo (aux)]]-4)),MONTH(INDEX($AM$5:$AM$1000,tblAct_RN[[#This Row],[Grupo (aux)]]-4)),1),IF(ISNUMBER(INDEX($AN$5:$AN$1000,tblAct_RN[[#This Row],[Grupo (aux)]]-4)),DATE(YEAR(INDEX($AN$5:$AN$1000,tblAct_RN[[#This Row],[Grupo (aux)]]-4)),MONTH(INDEX($AN$5:$AN$1000,tblAct_RN[[#This Row],[Grupo (aux)]]-4)),1),MesCiclo)),IF(ISNUMBER(tblAct_RN[[#This Row],[Inicio efectivo (aux)]]),DATE(YEAR(tblAct_RN[[#This Row],[Inicio efectivo (aux)]]),MONTH(tblAct_RN[[#This Row],[Inicio efectivo (aux)]]),1),IF(ISNUMBER(tblAct_RN[[#This Row],[Límite efectivo (aux)]]),DATE(YEAR(tblAct_RN[[#This Row],[Límite efectivo (aux)]]),MONTH(tblAct_RN[[#This Row],[Límite efectivo (aux)]]),1),MesCiclo))))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Row],[Tipo]:[Delegar a]])+COUNTA(tblAct_RN[[#This Row],[Fecha de cumplimiento]:[Avance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IF(LEFT(tblAct_RN[[#This Row],[Actividad]],11)="[Jefatura] ",IFERROR(MATCH("Riesgo Normativo|"&amp;MID(tblAct_RN[[#This Row],[Actividad]],12,500),rDname_ADM,0),0),"")</calculatedColumnFormula>
    </tableColumn>
    <tableColumn id="39" name="Inicio efectivo (aux)">
      <calculatedColumnFormula>IF(N(tblAct_RN[[#This Row],[Fila en Administración (aux)]])&gt;0,INDEX(rIni_ADM,tblAct_RN[[#This Row],[Fila en Administración (aux)]]),IF(ISNUMBER(tblAct_RN[[#This Row],[Fecha de inicio]]),tblAct_RN[[#This Row],[Fecha de inicio]],""))</calculatedColumnFormula>
    </tableColumn>
    <tableColumn id="40" name="Límite efectivo (aux)">
      <calculatedColumnFormula>IF(N(tblAct_RN[[#This Row],[Fila en Administración (aux)]])&gt;0,INDEX(rLim_ADM,tblAct_RN[[#This Row],[Fila en Administración (aux)]]),IF(ISNUMBER(tblAct_RN[[#This Row],[Fecha límite]]),tblAct_RN[[#This Row],[Fecha límite]],""))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N304" headerRowCount="1">
  <autoFilter ref="A4:AN304"/>
  <tableColumns count="40">
    <tableColumn id="1" name="N°">
      <calculatedColumnFormula>IF(NOT((COUNTA(tblAct_RF[[#This Row],[Tipo]:[Delegar a]])+COUNTA(tblAct_RF[[#This Row],[Fecha de cumplimiento]:[Avance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Row],[Tipo]:[Delegar a]])+COUNTA(tblAct_RF[[#This Row],[Fecha de cumplimiento]:[Avance Semana 4 (%)]])+COUNTA(tblAct_RF[[#This Row],[Observaciones]]))&gt;0),"",IF(ISNUMBER(tblAct_RF[[#This Row],[Fecha de cumplimiento]]),IF(AND(ISNUMBER(tblAct_RF[[#This Row],[Límite efectivo (aux)]]),tblAct_RF[[#This Row],[Fecha de cumplimiento]]&gt;tblAct_RF[[#This Row],[Límite efectivo (aux)]]),"Cumplida con "&amp;(tblAct_RF[[#This Row],[Fecha de cumplimiento]]-tblAct_RF[[#This Row],[Límite efectivo (aux)]])&amp;IF(tblAct_RF[[#This Row],[Fecha de cumplimiento]]-tblAct_RF[[#This Row],[Límite efectivo (aux)]]=1," día"," días")&amp;" de retraso","Cumplida"),IF(N(tblAct_RF[[#This Row],[% de Avance Total Actual]])&gt;=1,"Cumplida",IF(NOT(ISNUMBER(tblAct_RF[[#This Row],[Límite efectivo (aux)]])),"Sin fecha límite",IF(tblAct_RF[[#This Row],[Límite efectivo (aux)]]&lt;FechaRef,"Vencida hace "&amp;(FechaRef-tblAct_RF[[#This Row],[Límite efectivo (aux)]])&amp;IF(FechaRef-tblAct_RF[[#This Row],[Límite efectivo (aux)]]=1," día"," días"),IF(tblAct_RF[[#This Row],[Límite efectivo (aux)]]=FechaRef,"Vence hoy",IF(tblAct_RF[[#This Row],[Límite efectivo (aux)]]-FechaRef&lt;=DiasAlerta,"Vence en "&amp;(tblAct_RF[[#This Row],[Límite efectivo (aux)]]-FechaRef)&amp;IF(tblAct_RF[[#This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Row],[Tipo]:[Delegar a]])+COUNTA(tblAct_RF[[#This Row],[Fecha de cumplimiento]:[Avance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Row],[Inicio efectivo (aux)]]="","Sin fecha de inicio"&amp;" · ","")&amp;IF(tblAct_RF[[#This Row],[Límite efectivo (aux)]]="","Sin fecha límite"&amp;" · ","")&amp;IF(AND(LEFT(tblAct_RF[[#This Row],[Actividad]],11)="[Jefatura] ",N(tblAct_RF[[#This Row],[Fila en Administración (aux)]])=0),"No se encuentra en la hoja de la jefatura (elíjala de nuevo en la lista)"&amp;"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Row],[Inicio efectivo (aux)]]),ISNUMBER(tblAct_RF[[#This Row],[Límite efectivo (aux)]]),tblAct_RF[[#This Row],[Inicio efectivo (aux)]]&gt;tblAct_RF[[#This Row],[Límite efectivo (aux)]]),"Inicio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Row],[Límite efectivo (aux)]]),tblAct_RF[[#This Row],[Límite efectivo (aux)]]&lt;FechaRef,N(tblAct_RF[[#This Row],[% de Avance Total Actual]])&lt;1),"Vencida"&amp;" · ","")&amp;IF(AND(ObsObligatoria="Sí",ISNUMBER(tblAct_RF[[#This Row],[Límite efectivo (aux)]]),tblAct_RF[[#This Row],[Límite efectivo (aux)]]&lt;FechaRef,N(tblAct_RF[[#This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Row],[Tipo]:[Delegar a]])+COUNTA(tblAct_RF[[#This Row],[Fecha de cumplimiento]:[Avance Semana 4 (%)]])+COUNTA(tblAct_RF[[#This Row],[Observaciones]]))&gt;0),"",IF(AND(tblAct_RF[[#This Row],[Tipo (aux)]]="Sub",N(tblAct_RF[[#This Row],[Grupo (aux)]])&gt;0),IF(ISNUMBER(INDEX($AM$5:$AM$1000,tblAct_RF[[#This Row],[Grupo (aux)]]-4)),DATE(YEAR(INDEX($AM$5:$AM$1000,tblAct_RF[[#This Row],[Grupo (aux)]]-4)),MONTH(INDEX($AM$5:$AM$1000,tblAct_RF[[#This Row],[Grupo (aux)]]-4)),1),IF(ISNUMBER(INDEX($AN$5:$AN$1000,tblAct_RF[[#This Row],[Grupo (aux)]]-4)),DATE(YEAR(INDEX($AN$5:$AN$1000,tblAct_RF[[#This Row],[Grupo (aux)]]-4)),MONTH(INDEX($AN$5:$AN$1000,tblAct_RF[[#This Row],[Grupo (aux)]]-4)),1),MesCiclo)),IF(ISNUMBER(tblAct_RF[[#This Row],[Inicio efectivo (aux)]]),DATE(YEAR(tblAct_RF[[#This Row],[Inicio efectivo (aux)]]),MONTH(tblAct_RF[[#This Row],[Inicio efectivo (aux)]]),1),IF(ISNUMBER(tblAct_RF[[#This Row],[Límite efectivo (aux)]]),DATE(YEAR(tblAct_RF[[#This Row],[Límite efectivo (aux)]]),MONTH(tblAct_RF[[#This Row],[Límite efectivo (aux)]]),1),MesCiclo))))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Row],[Tipo]:[Delegar a]])+COUNTA(tblAct_RF[[#This Row],[Fecha de cumplimiento]:[Avance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IF(LEFT(tblAct_RF[[#This Row],[Actividad]],11)="[Jefatura] ",IFERROR(MATCH("Riesgo Financiero|"&amp;MID(tblAct_RF[[#This Row],[Actividad]],12,500),rDname_ADM,0),0),"")</calculatedColumnFormula>
    </tableColumn>
    <tableColumn id="39" name="Inicio efectivo (aux)">
      <calculatedColumnFormula>IF(N(tblAct_RF[[#This Row],[Fila en Administración (aux)]])&gt;0,INDEX(rIni_ADM,tblAct_RF[[#This Row],[Fila en Administración (aux)]]),IF(ISNUMBER(tblAct_RF[[#This Row],[Fecha de inicio]]),tblAct_RF[[#This Row],[Fecha de inicio]],""))</calculatedColumnFormula>
    </tableColumn>
    <tableColumn id="40" name="Límite efectivo (aux)">
      <calculatedColumnFormula>IF(N(tblAct_RF[[#This Row],[Fila en Administración (aux)]])&gt;0,INDEX(rLim_ADM,tblAct_RF[[#This Row],[Fila en Administración (aux)]]),IF(ISNUMBER(tblAct_RF[[#This Row],[Fecha límite]]),tblAct_RF[[#This Row],[Fecha límite]],""))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N304" headerRowCount="1">
  <autoFilter ref="A4:AN304"/>
  <tableColumns count="40">
    <tableColumn id="1" name="N°">
      <calculatedColumnFormula>IF(NOT((COUNTA(tblAct_ATR[[#This Row],[Tipo]:[Delegar a]])+COUNTA(tblAct_ATR[[#This Row],[Fecha de cumplimiento]:[Avance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Row],[Tipo]:[Delegar a]])+COUNTA(tblAct_ATR[[#This Row],[Fecha de cumplimiento]:[Avance Semana 4 (%)]])+COUNTA(tblAct_ATR[[#This Row],[Observaciones]]))&gt;0),"",IF(ISNUMBER(tblAct_ATR[[#This Row],[Fecha de cumplimiento]]),IF(AND(ISNUMBER(tblAct_ATR[[#This Row],[Límite efectivo (aux)]]),tblAct_ATR[[#This Row],[Fecha de cumplimiento]]&gt;tblAct_ATR[[#This Row],[Límite efectivo (aux)]]),"Cumplida con "&amp;(tblAct_ATR[[#This Row],[Fecha de cumplimiento]]-tblAct_ATR[[#This Row],[Límite efectivo (aux)]])&amp;IF(tblAct_ATR[[#This Row],[Fecha de cumplimiento]]-tblAct_ATR[[#This Row],[Límite efectivo (aux)]]=1," día"," días")&amp;" de retraso","Cumplida"),IF(N(tblAct_ATR[[#This Row],[% de Avance Total Actual]])&gt;=1,"Cumplida",IF(NOT(ISNUMBER(tblAct_ATR[[#This Row],[Límite efectivo (aux)]])),"Sin fecha límite",IF(tblAct_ATR[[#This Row],[Límite efectivo (aux)]]&lt;FechaRef,"Vencida hace "&amp;(FechaRef-tblAct_ATR[[#This Row],[Límite efectivo (aux)]])&amp;IF(FechaRef-tblAct_ATR[[#This Row],[Límite efectivo (aux)]]=1," día"," días"),IF(tblAct_ATR[[#This Row],[Límite efectivo (aux)]]=FechaRef,"Vence hoy",IF(tblAct_ATR[[#This Row],[Límite efectivo (aux)]]-FechaRef&lt;=DiasAlerta,"Vence en "&amp;(tblAct_ATR[[#This Row],[Límite efectivo (aux)]]-FechaRef)&amp;IF(tblAct_ATR[[#This Row],[Límite efectivo (aux)]]-FechaRef=1,"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Row],[Tipo]:[Delegar a]])+COUNTA(tblAct_ATR[[#This Row],[Fecha de cumplimiento]:[Avance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Row],[Inicio efectivo (aux)]]="","Sin fecha de inicio"&amp;" · ","")&amp;IF(tblAct_ATR[[#This Row],[Límite efectivo (aux)]]="","Sin fecha límite"&amp;" · ","")&amp;IF(AND(LEFT(tblAct_ATR[[#This Row],[Actividad]],11)="[Jefatura] ",N(tblAct_ATR[[#This Row],[Fila en Administración (aux)]])=0),"No se encuentra en la hoja de la jefatura (elíjala de nuevo en la lista)"&amp;"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Row],[Inicio efectivo (aux)]]),ISNUMBER(tblAct_ATR[[#This Row],[Límite efectivo (aux)]]),tblAct_ATR[[#This Row],[Inicio efectivo (aux)]]&gt;tblAct_ATR[[#This Row],[Límite efectivo (aux)]]),"Inicio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Row],[Límite efectivo (aux)]]),tblAct_ATR[[#This Row],[Límite efectivo (aux)]]&lt;FechaRef,N(tblAct_ATR[[#This Row],[% de Avance Total Actual]])&lt;1),"Vencida"&amp;" · ","")&amp;IF(AND(ObsObligatoria="Sí",ISNUMBER(tblAct_ATR[[#This Row],[Límite efectivo (aux)]]),tblAct_ATR[[#This Row],[Límite efectivo (aux)]]&lt;FechaRef,N(tblAct_ATR[[#This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Row],[Tipo]:[Delegar a]])+COUNTA(tblAct_ATR[[#This Row],[Fecha de cumplimiento]:[Avance Semana 4 (%)]])+COUNTA(tblAct_ATR[[#This Row],[Observaciones]]))&gt;0),"",IF(AND(tblAct_ATR[[#This Row],[Tipo (aux)]]="Sub",N(tblAct_ATR[[#This Row],[Grupo (aux)]])&gt;0),IF(ISNUMBER(INDEX($AM$5:$AM$1000,tblAct_ATR[[#This Row],[Grupo (aux)]]-4)),DATE(YEAR(INDEX($AM$5:$AM$1000,tblAct_ATR[[#This Row],[Grupo (aux)]]-4)),MONTH(INDEX($AM$5:$AM$1000,tblAct_ATR[[#This Row],[Grupo (aux)]]-4)),1),IF(ISNUMBER(INDEX($AN$5:$AN$1000,tblAct_ATR[[#This Row],[Grupo (aux)]]-4)),DATE(YEAR(INDEX($AN$5:$AN$1000,tblAct_ATR[[#This Row],[Grupo (aux)]]-4)),MONTH(INDEX($AN$5:$AN$1000,tblAct_ATR[[#This Row],[Grupo (aux)]]-4)),1),MesCiclo)),IF(ISNUMBER(tblAct_ATR[[#This Row],[Inicio efectivo (aux)]]),DATE(YEAR(tblAct_ATR[[#This Row],[Inicio efectivo (aux)]]),MONTH(tblAct_ATR[[#This Row],[Inicio efectivo (aux)]]),1),IF(ISNUMBER(tblAct_ATR[[#This Row],[Límite efectivo (aux)]]),DATE(YEAR(tblAct_ATR[[#This Row],[Límite efectivo (aux)]]),MONTH(tblAct_ATR[[#This Row],[Límite efectivo (aux)]]),1),MesCiclo))))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Row],[Tipo]:[Delegar a]])+COUNTA(tblAct_ATR[[#This Row],[Fecha de cumplimiento]:[Avance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  <tableColumn id="37" name="Clave puesto-actividad (aux)"/>
    <tableColumn id="38" name="Fila en Administración (aux)">
      <calculatedColumnFormula>IF(LEFT(tblAct_ATR[[#This Row],[Actividad]],11)="[Jefatura] ",IFERROR(MATCH("Asistente Técnico de Riesgo|"&amp;MID(tblAct_ATR[[#This Row],[Actividad]],12,500),rDname_ADM,0),0),"")</calculatedColumnFormula>
    </tableColumn>
    <tableColumn id="39" name="Inicio efectivo (aux)">
      <calculatedColumnFormula>IF(N(tblAct_ATR[[#This Row],[Fila en Administración (aux)]])&gt;0,INDEX(rIni_ADM,tblAct_ATR[[#This Row],[Fila en Administración (aux)]]),IF(ISNUMBER(tblAct_ATR[[#This Row],[Fecha de inicio]]),tblAct_ATR[[#This Row],[Fecha de inicio]],""))</calculatedColumnFormula>
    </tableColumn>
    <tableColumn id="40" name="Límite efectivo (aux)">
      <calculatedColumnFormula>IF(N(tblAct_ATR[[#This Row],[Fila en Administración (aux)]])&gt;0,INDEX(rLim_ADM,tblAct_ATR[[#This Row],[Fila en Administración (aux)]]),IF(ISNUMBER(tblAct_ATR[[#This Row],[Fecha límite]]),tblAct_ATR[[#This Row],[Fecha límite]],""))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>
        <f>"En los 4 cronogramas · "&amp;'Calculos'!$U$8&amp;" delegada(s) por la jefatura"</f>
        <v/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IF(NOT((COUNTA($B5:$D5)+COUNTA($G5:$L5)+COUNTA($Q5))&gt;0),"",IF(AND(AND($D5&lt;&gt;"",$V5="Macro"),N($AH5)&gt;0),CHOOSE(MATCH($D5,ListaPuestos,0),INDEX('Cronograma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plazo"))))))))</f>
        <v/>
      </c>
      <c r="P5" s="62">
        <f>IF(NOT((COUNTA($B5:$D5)+COUNTA($G5:$L5)+COUNTA($Q5))&gt;0),"",IF($D5="","Propia",IF($V5&lt;&gt;"Macro","Solo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  <c r="AK5" s="62">
        <f>IF(AND($D5&lt;&gt;"",$V5="Macro"),$D5&amp;"|"&amp;$C5,"")</f>
        <v/>
      </c>
      <c r="AL5" s="62">
        <f>""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IF(NOT((COUNTA($B6:$D6)+COUNTA($G6:$L6)+COUNTA($Q6))&gt;0),"",IF(AND(AND($D6&lt;&gt;"",$V6="Macro"),N($AH6)&gt;0),CHOOSE(MATCH($D6,ListaPuestos,0),INDEX('Cronograma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plazo"))))))))</f>
        <v/>
      </c>
      <c r="P6" s="62">
        <f>IF(NOT((COUNTA($B6:$D6)+COUNTA($G6:$L6)+COUNTA($Q6))&gt;0),"",IF($D6="","Propia",IF($V6&lt;&gt;"Macro","Solo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  <c r="AK6" s="62">
        <f>IF(AND($D6&lt;&gt;"",$V6="Macro"),$D6&amp;"|"&amp;$C6,"")</f>
        <v/>
      </c>
      <c r="AL6" s="62">
        <f>""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IF(NOT((COUNTA($B7:$D7)+COUNTA($G7:$L7)+COUNTA($Q7))&gt;0),"",IF(AND(AND($D7&lt;&gt;"",$V7="Macro"),N($AH7)&gt;0),CHOOSE(MATCH($D7,ListaPuestos,0),INDEX('Cronograma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plazo"))))))))</f>
        <v/>
      </c>
      <c r="P7" s="62">
        <f>IF(NOT((COUNTA($B7:$D7)+COUNTA($G7:$L7)+COUNTA($Q7))&gt;0),"",IF($D7="","Propia",IF($V7&lt;&gt;"Macro","Solo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  <c r="AK7" s="62">
        <f>IF(AND($D7&lt;&gt;"",$V7="Macro"),$D7&amp;"|"&amp;$C7,"")</f>
        <v/>
      </c>
      <c r="AL7" s="62">
        <f>""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IF(NOT((COUNTA($B8:$D8)+COUNTA($G8:$L8)+COUNTA($Q8))&gt;0),"",IF(AND(AND($D8&lt;&gt;"",$V8="Macro"),N($AH8)&gt;0),CHOOSE(MATCH($D8,ListaPuestos,0),INDEX('Cronograma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plazo"))))))))</f>
        <v/>
      </c>
      <c r="P8" s="62">
        <f>IF(NOT((COUNTA($B8:$D8)+COUNTA($G8:$L8)+COUNTA($Q8))&gt;0),"",IF($D8="","Propia",IF($V8&lt;&gt;"Macro","Solo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  <c r="AK8" s="62">
        <f>IF(AND($D8&lt;&gt;"",$V8="Macro"),$D8&amp;"|"&amp;$C8,"")</f>
        <v/>
      </c>
      <c r="AL8" s="62">
        <f>""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IF(NOT((COUNTA($B9:$D9)+COUNTA($G9:$L9)+COUNTA($Q9))&gt;0),"",IF(AND(AND($D9&lt;&gt;"",$V9="Macro"),N($AH9)&gt;0),CHOOSE(MATCH($D9,ListaPuestos,0),INDEX('Cronograma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plazo"))))))))</f>
        <v/>
      </c>
      <c r="P9" s="62">
        <f>IF(NOT((COUNTA($B9:$D9)+COUNTA($G9:$L9)+COUNTA($Q9))&gt;0),"",IF($D9="","Propia",IF($V9&lt;&gt;"Macro","Solo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  <c r="AK9" s="62">
        <f>IF(AND($D9&lt;&gt;"",$V9="Macro"),$D9&amp;"|"&amp;$C9,"")</f>
        <v/>
      </c>
      <c r="AL9" s="62">
        <f>""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plazo"))))))))</f>
        <v/>
      </c>
      <c r="P10" s="62">
        <f>IF(NOT((COUNTA($B10:$D10)+COUNTA($G10:$L10)+COUNTA($Q10))&gt;0),"",IF($D10="","Propia",IF($V10&lt;&gt;"Macro","Solo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  <c r="AK10" s="62">
        <f>IF(AND($D10&lt;&gt;"",$V10="Macro"),$D10&amp;"|"&amp;$C10,"")</f>
        <v/>
      </c>
      <c r="AL10" s="62">
        <f>""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plazo"))))))))</f>
        <v/>
      </c>
      <c r="P11" s="62">
        <f>IF(NOT((COUNTA($B11:$D11)+COUNTA($G11:$L11)+COUNTA($Q11))&gt;0),"",IF($D11="","Propia",IF($V11&lt;&gt;"Macro","Solo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  <c r="AK11" s="62">
        <f>IF(AND($D11&lt;&gt;"",$V11="Macro"),$D11&amp;"|"&amp;$C11,"")</f>
        <v/>
      </c>
      <c r="AL11" s="62">
        <f>""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plazo"))))))))</f>
        <v/>
      </c>
      <c r="P12" s="62">
        <f>IF(NOT((COUNTA($B12:$D12)+COUNTA($G12:$L12)+COUNTA($Q12))&gt;0),"",IF($D12="","Propia",IF($V12&lt;&gt;"Macro","Solo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  <c r="AK12" s="62">
        <f>IF(AND($D12&lt;&gt;"",$V12="Macro"),$D12&amp;"|"&amp;$C12,"")</f>
        <v/>
      </c>
      <c r="AL12" s="62">
        <f>""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plazo"))))))))</f>
        <v/>
      </c>
      <c r="P13" s="62">
        <f>IF(NOT((COUNTA($B13:$D13)+COUNTA($G13:$L13)+COUNTA($Q13))&gt;0),"",IF($D13="","Propia",IF($V13&lt;&gt;"Macro","Solo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  <c r="AK13" s="62">
        <f>IF(AND($D13&lt;&gt;"",$V13="Macro"),$D13&amp;"|"&amp;$C13,"")</f>
        <v/>
      </c>
      <c r="AL13" s="62">
        <f>""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plazo"))))))))</f>
        <v/>
      </c>
      <c r="P14" s="62">
        <f>IF(NOT((COUNTA($B14:$D14)+COUNTA($G14:$L14)+COUNTA($Q14))&gt;0),"",IF($D14="","Propia",IF($V14&lt;&gt;"Macro","Solo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  <c r="AK14" s="62">
        <f>IF(AND($D14&lt;&gt;"",$V14="Macro"),$D14&amp;"|"&amp;$C14,"")</f>
        <v/>
      </c>
      <c r="AL14" s="62">
        <f>""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plazo"))))))))</f>
        <v/>
      </c>
      <c r="P15" s="62">
        <f>IF(NOT((COUNTA($B15:$D15)+COUNTA($G15:$L15)+COUNTA($Q15))&gt;0),"",IF($D15="","Propia",IF($V15&lt;&gt;"Macro","Solo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  <c r="AK15" s="62">
        <f>IF(AND($D15&lt;&gt;"",$V15="Macro"),$D15&amp;"|"&amp;$C15,"")</f>
        <v/>
      </c>
      <c r="AL15" s="62">
        <f>""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plazo"))))))))</f>
        <v/>
      </c>
      <c r="P16" s="62">
        <f>IF(NOT((COUNTA($B16:$D16)+COUNTA($G16:$L16)+COUNTA($Q16))&gt;0),"",IF($D16="","Propia",IF($V16&lt;&gt;"Macro","Solo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  <c r="AK16" s="62">
        <f>IF(AND($D16&lt;&gt;"",$V16="Macro"),$D16&amp;"|"&amp;$C16,"")</f>
        <v/>
      </c>
      <c r="AL16" s="62">
        <f>""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plazo"))))))))</f>
        <v/>
      </c>
      <c r="P17" s="62">
        <f>IF(NOT((COUNTA($B17:$D17)+COUNTA($G17:$L17)+COUNTA($Q17))&gt;0),"",IF($D17="","Propia",IF($V17&lt;&gt;"Macro","Solo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  <c r="AK17" s="62">
        <f>IF(AND($D17&lt;&gt;"",$V17="Macro"),$D17&amp;"|"&amp;$C17,"")</f>
        <v/>
      </c>
      <c r="AL17" s="62">
        <f>""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plazo"))))))))</f>
        <v/>
      </c>
      <c r="P18" s="62">
        <f>IF(NOT((COUNTA($B18:$D18)+COUNTA($G18:$L18)+COUNTA($Q18))&gt;0),"",IF($D18="","Propia",IF($V18&lt;&gt;"Macro","Solo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  <c r="AK18" s="62">
        <f>IF(AND($D18&lt;&gt;"",$V18="Macro"),$D18&amp;"|"&amp;$C18,"")</f>
        <v/>
      </c>
      <c r="AL18" s="62">
        <f>""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plazo"))))))))</f>
        <v/>
      </c>
      <c r="P19" s="62">
        <f>IF(NOT((COUNTA($B19:$D19)+COUNTA($G19:$L19)+COUNTA($Q19))&gt;0),"",IF($D19="","Propia",IF($V19&lt;&gt;"Macro","Solo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  <c r="AK19" s="62">
        <f>IF(AND($D19&lt;&gt;"",$V19="Macro"),$D19&amp;"|"&amp;$C19,"")</f>
        <v/>
      </c>
      <c r="AL19" s="62">
        <f>""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plazo"))))))))</f>
        <v/>
      </c>
      <c r="P20" s="62">
        <f>IF(NOT((COUNTA($B20:$D20)+COUNTA($G20:$L20)+COUNTA($Q20))&gt;0),"",IF($D20="","Propia",IF($V20&lt;&gt;"Macro","Solo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  <c r="AK20" s="62">
        <f>IF(AND($D20&lt;&gt;"",$V20="Macro"),$D20&amp;"|"&amp;$C20,"")</f>
        <v/>
      </c>
      <c r="AL20" s="62">
        <f>""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plazo"))))))))</f>
        <v/>
      </c>
      <c r="P21" s="62">
        <f>IF(NOT((COUNTA($B21:$D21)+COUNTA($G21:$L21)+COUNTA($Q21))&gt;0),"",IF($D21="","Propia",IF($V21&lt;&gt;"Macro","Solo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  <c r="AK21" s="62">
        <f>IF(AND($D21&lt;&gt;"",$V21="Macro"),$D21&amp;"|"&amp;$C21,"")</f>
        <v/>
      </c>
      <c r="AL21" s="62">
        <f>""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plazo"))))))))</f>
        <v/>
      </c>
      <c r="P22" s="62">
        <f>IF(NOT((COUNTA($B22:$D22)+COUNTA($G22:$L22)+COUNTA($Q22))&gt;0),"",IF($D22="","Propia",IF($V22&lt;&gt;"Macro","Solo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  <c r="AK22" s="62">
        <f>IF(AND($D22&lt;&gt;"",$V22="Macro"),$D22&amp;"|"&amp;$C22,"")</f>
        <v/>
      </c>
      <c r="AL22" s="62">
        <f>""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plazo"))))))))</f>
        <v/>
      </c>
      <c r="P23" s="62">
        <f>IF(NOT((COUNTA($B23:$D23)+COUNTA($G23:$L23)+COUNTA($Q23))&gt;0),"",IF($D23="","Propia",IF($V23&lt;&gt;"Macro","Solo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  <c r="AK23" s="62">
        <f>IF(AND($D23&lt;&gt;"",$V23="Macro"),$D23&amp;"|"&amp;$C23,"")</f>
        <v/>
      </c>
      <c r="AL23" s="62">
        <f>""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plazo"))))))))</f>
        <v/>
      </c>
      <c r="P24" s="62">
        <f>IF(NOT((COUNTA($B24:$D24)+COUNTA($G24:$L24)+COUNTA($Q24))&gt;0),"",IF($D24="","Propia",IF($V24&lt;&gt;"Macro","Solo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  <c r="AK24" s="62">
        <f>IF(AND($D24&lt;&gt;"",$V24="Macro"),$D24&amp;"|"&amp;$C24,"")</f>
        <v/>
      </c>
      <c r="AL24" s="62">
        <f>""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plazo"))))))))</f>
        <v/>
      </c>
      <c r="P25" s="62">
        <f>IF(NOT((COUNTA($B25:$D25)+COUNTA($G25:$L25)+COUNTA($Q25))&gt;0),"",IF($D25="","Propia",IF($V25&lt;&gt;"Macro","Solo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  <c r="AK25" s="62">
        <f>IF(AND($D25&lt;&gt;"",$V25="Macro"),$D25&amp;"|"&amp;$C25,"")</f>
        <v/>
      </c>
      <c r="AL25" s="62">
        <f>""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plazo"))))))))</f>
        <v/>
      </c>
      <c r="P26" s="62">
        <f>IF(NOT((COUNTA($B26:$D26)+COUNTA($G26:$L26)+COUNTA($Q26))&gt;0),"",IF($D26="","Propia",IF($V26&lt;&gt;"Macro","Solo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  <c r="AK26" s="62">
        <f>IF(AND($D26&lt;&gt;"",$V26="Macro"),$D26&amp;"|"&amp;$C26,"")</f>
        <v/>
      </c>
      <c r="AL26" s="62">
        <f>""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plazo"))))))))</f>
        <v/>
      </c>
      <c r="P27" s="62">
        <f>IF(NOT((COUNTA($B27:$D27)+COUNTA($G27:$L27)+COUNTA($Q27))&gt;0),"",IF($D27="","Propia",IF($V27&lt;&gt;"Macro","Solo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  <c r="AK27" s="62">
        <f>IF(AND($D27&lt;&gt;"",$V27="Macro"),$D27&amp;"|"&amp;$C27,"")</f>
        <v/>
      </c>
      <c r="AL27" s="62">
        <f>""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plazo"))))))))</f>
        <v/>
      </c>
      <c r="P28" s="62">
        <f>IF(NOT((COUNTA($B28:$D28)+COUNTA($G28:$L28)+COUNTA($Q28))&gt;0),"",IF($D28="","Propia",IF($V28&lt;&gt;"Macro","Solo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  <c r="AK28" s="62">
        <f>IF(AND($D28&lt;&gt;"",$V28="Macro"),$D28&amp;"|"&amp;$C28,"")</f>
        <v/>
      </c>
      <c r="AL28" s="62">
        <f>""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plazo"))))))))</f>
        <v/>
      </c>
      <c r="P29" s="62">
        <f>IF(NOT((COUNTA($B29:$D29)+COUNTA($G29:$L29)+COUNTA($Q29))&gt;0),"",IF($D29="","Propia",IF($V29&lt;&gt;"Macro","Solo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  <c r="AK29" s="62">
        <f>IF(AND($D29&lt;&gt;"",$V29="Macro"),$D29&amp;"|"&amp;$C29,"")</f>
        <v/>
      </c>
      <c r="AL29" s="62">
        <f>""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plazo"))))))))</f>
        <v/>
      </c>
      <c r="P30" s="62">
        <f>IF(NOT((COUNTA($B30:$D30)+COUNTA($G30:$L30)+COUNTA($Q30))&gt;0),"",IF($D30="","Propia",IF($V30&lt;&gt;"Macro","Solo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  <c r="AK30" s="62">
        <f>IF(AND($D30&lt;&gt;"",$V30="Macro"),$D30&amp;"|"&amp;$C30,"")</f>
        <v/>
      </c>
      <c r="AL30" s="62">
        <f>""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plazo"))))))))</f>
        <v/>
      </c>
      <c r="P31" s="62">
        <f>IF(NOT((COUNTA($B31:$D31)+COUNTA($G31:$L31)+COUNTA($Q31))&gt;0),"",IF($D31="","Propia",IF($V31&lt;&gt;"Macro","Solo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  <c r="AK31" s="62">
        <f>IF(AND($D31&lt;&gt;"",$V31="Macro"),$D31&amp;"|"&amp;$C31,"")</f>
        <v/>
      </c>
      <c r="AL31" s="62">
        <f>""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plazo"))))))))</f>
        <v/>
      </c>
      <c r="P32" s="62">
        <f>IF(NOT((COUNTA($B32:$D32)+COUNTA($G32:$L32)+COUNTA($Q32))&gt;0),"",IF($D32="","Propia",IF($V32&lt;&gt;"Macro","Solo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  <c r="AK32" s="62">
        <f>IF(AND($D32&lt;&gt;"",$V32="Macro"),$D32&amp;"|"&amp;$C32,"")</f>
        <v/>
      </c>
      <c r="AL32" s="62">
        <f>""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plazo"))))))))</f>
        <v/>
      </c>
      <c r="P33" s="62">
        <f>IF(NOT((COUNTA($B33:$D33)+COUNTA($G33:$L33)+COUNTA($Q33))&gt;0),"",IF($D33="","Propia",IF($V33&lt;&gt;"Macro","Solo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  <c r="AK33" s="62">
        <f>IF(AND($D33&lt;&gt;"",$V33="Macro"),$D33&amp;"|"&amp;$C33,"")</f>
        <v/>
      </c>
      <c r="AL33" s="62">
        <f>""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plazo"))))))))</f>
        <v/>
      </c>
      <c r="P34" s="62">
        <f>IF(NOT((COUNTA($B34:$D34)+COUNTA($G34:$L34)+COUNTA($Q34))&gt;0),"",IF($D34="","Propia",IF($V34&lt;&gt;"Macro","Solo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  <c r="AK34" s="62">
        <f>IF(AND($D34&lt;&gt;"",$V34="Macro"),$D34&amp;"|"&amp;$C34,"")</f>
        <v/>
      </c>
      <c r="AL34" s="62">
        <f>""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plazo"))))))))</f>
        <v/>
      </c>
      <c r="P35" s="62">
        <f>IF(NOT((COUNTA($B35:$D35)+COUNTA($G35:$L35)+COUNTA($Q35))&gt;0),"",IF($D35="","Propia",IF($V35&lt;&gt;"Macro","Solo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  <c r="AK35" s="62">
        <f>IF(AND($D35&lt;&gt;"",$V35="Macro"),$D35&amp;"|"&amp;$C35,"")</f>
        <v/>
      </c>
      <c r="AL35" s="62">
        <f>""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plazo"))))))))</f>
        <v/>
      </c>
      <c r="P36" s="62">
        <f>IF(NOT((COUNTA($B36:$D36)+COUNTA($G36:$L36)+COUNTA($Q36))&gt;0),"",IF($D36="","Propia",IF($V36&lt;&gt;"Macro","Solo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  <c r="AK36" s="62">
        <f>IF(AND($D36&lt;&gt;"",$V36="Macro"),$D36&amp;"|"&amp;$C36,"")</f>
        <v/>
      </c>
      <c r="AL36" s="62">
        <f>""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plazo"))))))))</f>
        <v/>
      </c>
      <c r="P37" s="62">
        <f>IF(NOT((COUNTA($B37:$D37)+COUNTA($G37:$L37)+COUNTA($Q37))&gt;0),"",IF($D37="","Propia",IF($V37&lt;&gt;"Macro","Solo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  <c r="AK37" s="62">
        <f>IF(AND($D37&lt;&gt;"",$V37="Macro"),$D37&amp;"|"&amp;$C37,"")</f>
        <v/>
      </c>
      <c r="AL37" s="62">
        <f>""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plazo"))))))))</f>
        <v/>
      </c>
      <c r="P38" s="62">
        <f>IF(NOT((COUNTA($B38:$D38)+COUNTA($G38:$L38)+COUNTA($Q38))&gt;0),"",IF($D38="","Propia",IF($V38&lt;&gt;"Macro","Solo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  <c r="AK38" s="62">
        <f>IF(AND($D38&lt;&gt;"",$V38="Macro"),$D38&amp;"|"&amp;$C38,"")</f>
        <v/>
      </c>
      <c r="AL38" s="62">
        <f>""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plazo"))))))))</f>
        <v/>
      </c>
      <c r="P39" s="62">
        <f>IF(NOT((COUNTA($B39:$D39)+COUNTA($G39:$L39)+COUNTA($Q39))&gt;0),"",IF($D39="","Propia",IF($V39&lt;&gt;"Macro","Solo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  <c r="AK39" s="62">
        <f>IF(AND($D39&lt;&gt;"",$V39="Macro"),$D39&amp;"|"&amp;$C39,"")</f>
        <v/>
      </c>
      <c r="AL39" s="62">
        <f>""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plazo"))))))))</f>
        <v/>
      </c>
      <c r="P40" s="62">
        <f>IF(NOT((COUNTA($B40:$D40)+COUNTA($G40:$L40)+COUNTA($Q40))&gt;0),"",IF($D40="","Propia",IF($V40&lt;&gt;"Macro","Solo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  <c r="AK40" s="62">
        <f>IF(AND($D40&lt;&gt;"",$V40="Macro"),$D40&amp;"|"&amp;$C40,"")</f>
        <v/>
      </c>
      <c r="AL40" s="62">
        <f>""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plazo"))))))))</f>
        <v/>
      </c>
      <c r="P41" s="62">
        <f>IF(NOT((COUNTA($B41:$D41)+COUNTA($G41:$L41)+COUNTA($Q41))&gt;0),"",IF($D41="","Propia",IF($V41&lt;&gt;"Macro","Solo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  <c r="AK41" s="62">
        <f>IF(AND($D41&lt;&gt;"",$V41="Macro"),$D41&amp;"|"&amp;$C41,"")</f>
        <v/>
      </c>
      <c r="AL41" s="62">
        <f>""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plazo"))))))))</f>
        <v/>
      </c>
      <c r="P42" s="62">
        <f>IF(NOT((COUNTA($B42:$D42)+COUNTA($G42:$L42)+COUNTA($Q42))&gt;0),"",IF($D42="","Propia",IF($V42&lt;&gt;"Macro","Solo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  <c r="AK42" s="62">
        <f>IF(AND($D42&lt;&gt;"",$V42="Macro"),$D42&amp;"|"&amp;$C42,"")</f>
        <v/>
      </c>
      <c r="AL42" s="62">
        <f>""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plazo"))))))))</f>
        <v/>
      </c>
      <c r="P43" s="62">
        <f>IF(NOT((COUNTA($B43:$D43)+COUNTA($G43:$L43)+COUNTA($Q43))&gt;0),"",IF($D43="","Propia",IF($V43&lt;&gt;"Macro","Solo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  <c r="AK43" s="62">
        <f>IF(AND($D43&lt;&gt;"",$V43="Macro"),$D43&amp;"|"&amp;$C43,"")</f>
        <v/>
      </c>
      <c r="AL43" s="62">
        <f>""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plazo"))))))))</f>
        <v/>
      </c>
      <c r="P44" s="62">
        <f>IF(NOT((COUNTA($B44:$D44)+COUNTA($G44:$L44)+COUNTA($Q44))&gt;0),"",IF($D44="","Propia",IF($V44&lt;&gt;"Macro","Solo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  <c r="AK44" s="62">
        <f>IF(AND($D44&lt;&gt;"",$V44="Macro"),$D44&amp;"|"&amp;$C44,"")</f>
        <v/>
      </c>
      <c r="AL44" s="62">
        <f>""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plazo"))))))))</f>
        <v/>
      </c>
      <c r="P45" s="62">
        <f>IF(NOT((COUNTA($B45:$D45)+COUNTA($G45:$L45)+COUNTA($Q45))&gt;0),"",IF($D45="","Propia",IF($V45&lt;&gt;"Macro","Solo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  <c r="AK45" s="62">
        <f>IF(AND($D45&lt;&gt;"",$V45="Macro"),$D45&amp;"|"&amp;$C45,"")</f>
        <v/>
      </c>
      <c r="AL45" s="62">
        <f>""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plazo"))))))))</f>
        <v/>
      </c>
      <c r="P46" s="62">
        <f>IF(NOT((COUNTA($B46:$D46)+COUNTA($G46:$L46)+COUNTA($Q46))&gt;0),"",IF($D46="","Propia",IF($V46&lt;&gt;"Macro","Solo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  <c r="AK46" s="62">
        <f>IF(AND($D46&lt;&gt;"",$V46="Macro"),$D46&amp;"|"&amp;$C46,"")</f>
        <v/>
      </c>
      <c r="AL46" s="62">
        <f>""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plazo"))))))))</f>
        <v/>
      </c>
      <c r="P47" s="62">
        <f>IF(NOT((COUNTA($B47:$D47)+COUNTA($G47:$L47)+COUNTA($Q47))&gt;0),"",IF($D47="","Propia",IF($V47&lt;&gt;"Macro","Solo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  <c r="AK47" s="62">
        <f>IF(AND($D47&lt;&gt;"",$V47="Macro"),$D47&amp;"|"&amp;$C47,"")</f>
        <v/>
      </c>
      <c r="AL47" s="62">
        <f>""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plazo"))))))))</f>
        <v/>
      </c>
      <c r="P48" s="62">
        <f>IF(NOT((COUNTA($B48:$D48)+COUNTA($G48:$L48)+COUNTA($Q48))&gt;0),"",IF($D48="","Propia",IF($V48&lt;&gt;"Macro","Solo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  <c r="AK48" s="62">
        <f>IF(AND($D48&lt;&gt;"",$V48="Macro"),$D48&amp;"|"&amp;$C48,"")</f>
        <v/>
      </c>
      <c r="AL48" s="62">
        <f>""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plazo"))))))))</f>
        <v/>
      </c>
      <c r="P49" s="62">
        <f>IF(NOT((COUNTA($B49:$D49)+COUNTA($G49:$L49)+COUNTA($Q49))&gt;0),"",IF($D49="","Propia",IF($V49&lt;&gt;"Macro","Solo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  <c r="AK49" s="62">
        <f>IF(AND($D49&lt;&gt;"",$V49="Macro"),$D49&amp;"|"&amp;$C49,"")</f>
        <v/>
      </c>
      <c r="AL49" s="62">
        <f>""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plazo"))))))))</f>
        <v/>
      </c>
      <c r="P50" s="62">
        <f>IF(NOT((COUNTA($B50:$D50)+COUNTA($G50:$L50)+COUNTA($Q50))&gt;0),"",IF($D50="","Propia",IF($V50&lt;&gt;"Macro","Solo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  <c r="AK50" s="62">
        <f>IF(AND($D50&lt;&gt;"",$V50="Macro"),$D50&amp;"|"&amp;$C50,"")</f>
        <v/>
      </c>
      <c r="AL50" s="62">
        <f>""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plazo"))))))))</f>
        <v/>
      </c>
      <c r="P51" s="62">
        <f>IF(NOT((COUNTA($B51:$D51)+COUNTA($G51:$L51)+COUNTA($Q51))&gt;0),"",IF($D51="","Propia",IF($V51&lt;&gt;"Macro","Solo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  <c r="AK51" s="62">
        <f>IF(AND($D51&lt;&gt;"",$V51="Macro"),$D51&amp;"|"&amp;$C51,"")</f>
        <v/>
      </c>
      <c r="AL51" s="62">
        <f>""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plazo"))))))))</f>
        <v/>
      </c>
      <c r="P52" s="62">
        <f>IF(NOT((COUNTA($B52:$D52)+COUNTA($G52:$L52)+COUNTA($Q52))&gt;0),"",IF($D52="","Propia",IF($V52&lt;&gt;"Macro","Solo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  <c r="AK52" s="62">
        <f>IF(AND($D52&lt;&gt;"",$V52="Macro"),$D52&amp;"|"&amp;$C52,"")</f>
        <v/>
      </c>
      <c r="AL52" s="62">
        <f>""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plazo"))))))))</f>
        <v/>
      </c>
      <c r="P53" s="62">
        <f>IF(NOT((COUNTA($B53:$D53)+COUNTA($G53:$L53)+COUNTA($Q53))&gt;0),"",IF($D53="","Propia",IF($V53&lt;&gt;"Macro","Solo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  <c r="AK53" s="62">
        <f>IF(AND($D53&lt;&gt;"",$V53="Macro"),$D53&amp;"|"&amp;$C53,"")</f>
        <v/>
      </c>
      <c r="AL53" s="62">
        <f>""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plazo"))))))))</f>
        <v/>
      </c>
      <c r="P54" s="62">
        <f>IF(NOT((COUNTA($B54:$D54)+COUNTA($G54:$L54)+COUNTA($Q54))&gt;0),"",IF($D54="","Propia",IF($V54&lt;&gt;"Macro","Solo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  <c r="AK54" s="62">
        <f>IF(AND($D54&lt;&gt;"",$V54="Macro"),$D54&amp;"|"&amp;$C54,"")</f>
        <v/>
      </c>
      <c r="AL54" s="62">
        <f>""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plazo"))))))))</f>
        <v/>
      </c>
      <c r="P55" s="62">
        <f>IF(NOT((COUNTA($B55:$D55)+COUNTA($G55:$L55)+COUNTA($Q55))&gt;0),"",IF($D55="","Propia",IF($V55&lt;&gt;"Macro","Solo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  <c r="AK55" s="62">
        <f>IF(AND($D55&lt;&gt;"",$V55="Macro"),$D55&amp;"|"&amp;$C55,"")</f>
        <v/>
      </c>
      <c r="AL55" s="62">
        <f>""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plazo"))))))))</f>
        <v/>
      </c>
      <c r="P56" s="62">
        <f>IF(NOT((COUNTA($B56:$D56)+COUNTA($G56:$L56)+COUNTA($Q56))&gt;0),"",IF($D56="","Propia",IF($V56&lt;&gt;"Macro","Solo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  <c r="AK56" s="62">
        <f>IF(AND($D56&lt;&gt;"",$V56="Macro"),$D56&amp;"|"&amp;$C56,"")</f>
        <v/>
      </c>
      <c r="AL56" s="62">
        <f>""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plazo"))))))))</f>
        <v/>
      </c>
      <c r="P57" s="62">
        <f>IF(NOT((COUNTA($B57:$D57)+COUNTA($G57:$L57)+COUNTA($Q57))&gt;0),"",IF($D57="","Propia",IF($V57&lt;&gt;"Macro","Solo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  <c r="AK57" s="62">
        <f>IF(AND($D57&lt;&gt;"",$V57="Macro"),$D57&amp;"|"&amp;$C57,"")</f>
        <v/>
      </c>
      <c r="AL57" s="62">
        <f>""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plazo"))))))))</f>
        <v/>
      </c>
      <c r="P58" s="62">
        <f>IF(NOT((COUNTA($B58:$D58)+COUNTA($G58:$L58)+COUNTA($Q58))&gt;0),"",IF($D58="","Propia",IF($V58&lt;&gt;"Macro","Solo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  <c r="AK58" s="62">
        <f>IF(AND($D58&lt;&gt;"",$V58="Macro"),$D58&amp;"|"&amp;$C58,"")</f>
        <v/>
      </c>
      <c r="AL58" s="62">
        <f>""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plazo"))))))))</f>
        <v/>
      </c>
      <c r="P59" s="62">
        <f>IF(NOT((COUNTA($B59:$D59)+COUNTA($G59:$L59)+COUNTA($Q59))&gt;0),"",IF($D59="","Propia",IF($V59&lt;&gt;"Macro","Solo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  <c r="AK59" s="62">
        <f>IF(AND($D59&lt;&gt;"",$V59="Macro"),$D59&amp;"|"&amp;$C59,"")</f>
        <v/>
      </c>
      <c r="AL59" s="62">
        <f>""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plazo"))))))))</f>
        <v/>
      </c>
      <c r="P60" s="62">
        <f>IF(NOT((COUNTA($B60:$D60)+COUNTA($G60:$L60)+COUNTA($Q60))&gt;0),"",IF($D60="","Propia",IF($V60&lt;&gt;"Macro","Solo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  <c r="AK60" s="62">
        <f>IF(AND($D60&lt;&gt;"",$V60="Macro"),$D60&amp;"|"&amp;$C60,"")</f>
        <v/>
      </c>
      <c r="AL60" s="62">
        <f>""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plazo"))))))))</f>
        <v/>
      </c>
      <c r="P61" s="62">
        <f>IF(NOT((COUNTA($B61:$D61)+COUNTA($G61:$L61)+COUNTA($Q61))&gt;0),"",IF($D61="","Propia",IF($V61&lt;&gt;"Macro","Solo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  <c r="AK61" s="62">
        <f>IF(AND($D61&lt;&gt;"",$V61="Macro"),$D61&amp;"|"&amp;$C61,"")</f>
        <v/>
      </c>
      <c r="AL61" s="62">
        <f>""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plazo"))))))))</f>
        <v/>
      </c>
      <c r="P62" s="62">
        <f>IF(NOT((COUNTA($B62:$D62)+COUNTA($G62:$L62)+COUNTA($Q62))&gt;0),"",IF($D62="","Propia",IF($V62&lt;&gt;"Macro","Solo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  <c r="AK62" s="62">
        <f>IF(AND($D62&lt;&gt;"",$V62="Macro"),$D62&amp;"|"&amp;$C62,"")</f>
        <v/>
      </c>
      <c r="AL62" s="62">
        <f>""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plazo"))))))))</f>
        <v/>
      </c>
      <c r="P63" s="62">
        <f>IF(NOT((COUNTA($B63:$D63)+COUNTA($G63:$L63)+COUNTA($Q63))&gt;0),"",IF($D63="","Propia",IF($V63&lt;&gt;"Macro","Solo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  <c r="AK63" s="62">
        <f>IF(AND($D63&lt;&gt;"",$V63="Macro"),$D63&amp;"|"&amp;$C63,"")</f>
        <v/>
      </c>
      <c r="AL63" s="62">
        <f>""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plazo"))))))))</f>
        <v/>
      </c>
      <c r="P64" s="62">
        <f>IF(NOT((COUNTA($B64:$D64)+COUNTA($G64:$L64)+COUNTA($Q64))&gt;0),"",IF($D64="","Propia",IF($V64&lt;&gt;"Macro","Solo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  <c r="AK64" s="62">
        <f>IF(AND($D64&lt;&gt;"",$V64="Macro"),$D64&amp;"|"&amp;$C64,"")</f>
        <v/>
      </c>
      <c r="AL64" s="62">
        <f>""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plazo"))))))))</f>
        <v/>
      </c>
      <c r="P65" s="62">
        <f>IF(NOT((COUNTA($B65:$D65)+COUNTA($G65:$L65)+COUNTA($Q65))&gt;0),"",IF($D65="","Propia",IF($V65&lt;&gt;"Macro","Solo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  <c r="AK65" s="62">
        <f>IF(AND($D65&lt;&gt;"",$V65="Macro"),$D65&amp;"|"&amp;$C65,"")</f>
        <v/>
      </c>
      <c r="AL65" s="62">
        <f>""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plazo"))))))))</f>
        <v/>
      </c>
      <c r="P66" s="62">
        <f>IF(NOT((COUNTA($B66:$D66)+COUNTA($G66:$L66)+COUNTA($Q66))&gt;0),"",IF($D66="","Propia",IF($V66&lt;&gt;"Macro","Solo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  <c r="AK66" s="62">
        <f>IF(AND($D66&lt;&gt;"",$V66="Macro"),$D66&amp;"|"&amp;$C66,"")</f>
        <v/>
      </c>
      <c r="AL66" s="62">
        <f>""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plazo"))))))))</f>
        <v/>
      </c>
      <c r="P67" s="62">
        <f>IF(NOT((COUNTA($B67:$D67)+COUNTA($G67:$L67)+COUNTA($Q67))&gt;0),"",IF($D67="","Propia",IF($V67&lt;&gt;"Macro","Solo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  <c r="AK67" s="62">
        <f>IF(AND($D67&lt;&gt;"",$V67="Macro"),$D67&amp;"|"&amp;$C67,"")</f>
        <v/>
      </c>
      <c r="AL67" s="62">
        <f>""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plazo"))))))))</f>
        <v/>
      </c>
      <c r="P68" s="62">
        <f>IF(NOT((COUNTA($B68:$D68)+COUNTA($G68:$L68)+COUNTA($Q68))&gt;0),"",IF($D68="","Propia",IF($V68&lt;&gt;"Macro","Solo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  <c r="AK68" s="62">
        <f>IF(AND($D68&lt;&gt;"",$V68="Macro"),$D68&amp;"|"&amp;$C68,"")</f>
        <v/>
      </c>
      <c r="AL68" s="62">
        <f>""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plazo"))))))))</f>
        <v/>
      </c>
      <c r="P69" s="62">
        <f>IF(NOT((COUNTA($B69:$D69)+COUNTA($G69:$L69)+COUNTA($Q69))&gt;0),"",IF($D69="","Propia",IF($V69&lt;&gt;"Macro","Solo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  <c r="AK69" s="62">
        <f>IF(AND($D69&lt;&gt;"",$V69="Macro"),$D69&amp;"|"&amp;$C69,"")</f>
        <v/>
      </c>
      <c r="AL69" s="62">
        <f>""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plazo"))))))))</f>
        <v/>
      </c>
      <c r="P70" s="62">
        <f>IF(NOT((COUNTA($B70:$D70)+COUNTA($G70:$L70)+COUNTA($Q70))&gt;0),"",IF($D70="","Propia",IF($V70&lt;&gt;"Macro","Solo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  <c r="AK70" s="62">
        <f>IF(AND($D70&lt;&gt;"",$V70="Macro"),$D70&amp;"|"&amp;$C70,"")</f>
        <v/>
      </c>
      <c r="AL70" s="62">
        <f>""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plazo"))))))))</f>
        <v/>
      </c>
      <c r="P71" s="62">
        <f>IF(NOT((COUNTA($B71:$D71)+COUNTA($G71:$L71)+COUNTA($Q71))&gt;0),"",IF($D71="","Propia",IF($V71&lt;&gt;"Macro","Solo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  <c r="AK71" s="62">
        <f>IF(AND($D71&lt;&gt;"",$V71="Macro"),$D71&amp;"|"&amp;$C71,"")</f>
        <v/>
      </c>
      <c r="AL71" s="62">
        <f>""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plazo"))))))))</f>
        <v/>
      </c>
      <c r="P72" s="62">
        <f>IF(NOT((COUNTA($B72:$D72)+COUNTA($G72:$L72)+COUNTA($Q72))&gt;0),"",IF($D72="","Propia",IF($V72&lt;&gt;"Macro","Solo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  <c r="AK72" s="62">
        <f>IF(AND($D72&lt;&gt;"",$V72="Macro"),$D72&amp;"|"&amp;$C72,"")</f>
        <v/>
      </c>
      <c r="AL72" s="62">
        <f>""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plazo"))))))))</f>
        <v/>
      </c>
      <c r="P73" s="62">
        <f>IF(NOT((COUNTA($B73:$D73)+COUNTA($G73:$L73)+COUNTA($Q73))&gt;0),"",IF($D73="","Propia",IF($V73&lt;&gt;"Macro","Solo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  <c r="AK73" s="62">
        <f>IF(AND($D73&lt;&gt;"",$V73="Macro"),$D73&amp;"|"&amp;$C73,"")</f>
        <v/>
      </c>
      <c r="AL73" s="62">
        <f>""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plazo"))))))))</f>
        <v/>
      </c>
      <c r="P74" s="62">
        <f>IF(NOT((COUNTA($B74:$D74)+COUNTA($G74:$L74)+COUNTA($Q74))&gt;0),"",IF($D74="","Propia",IF($V74&lt;&gt;"Macro","Solo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  <c r="AK74" s="62">
        <f>IF(AND($D74&lt;&gt;"",$V74="Macro"),$D74&amp;"|"&amp;$C74,"")</f>
        <v/>
      </c>
      <c r="AL74" s="62">
        <f>""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plazo"))))))))</f>
        <v/>
      </c>
      <c r="P75" s="62">
        <f>IF(NOT((COUNTA($B75:$D75)+COUNTA($G75:$L75)+COUNTA($Q75))&gt;0),"",IF($D75="","Propia",IF($V75&lt;&gt;"Macro","Solo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  <c r="AK75" s="62">
        <f>IF(AND($D75&lt;&gt;"",$V75="Macro"),$D75&amp;"|"&amp;$C75,"")</f>
        <v/>
      </c>
      <c r="AL75" s="62">
        <f>""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plazo"))))))))</f>
        <v/>
      </c>
      <c r="P76" s="62">
        <f>IF(NOT((COUNTA($B76:$D76)+COUNTA($G76:$L76)+COUNTA($Q76))&gt;0),"",IF($D76="","Propia",IF($V76&lt;&gt;"Macro","Solo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  <c r="AK76" s="62">
        <f>IF(AND($D76&lt;&gt;"",$V76="Macro"),$D76&amp;"|"&amp;$C76,"")</f>
        <v/>
      </c>
      <c r="AL76" s="62">
        <f>""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plazo"))))))))</f>
        <v/>
      </c>
      <c r="P77" s="62">
        <f>IF(NOT((COUNTA($B77:$D77)+COUNTA($G77:$L77)+COUNTA($Q77))&gt;0),"",IF($D77="","Propia",IF($V77&lt;&gt;"Macro","Solo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  <c r="AK77" s="62">
        <f>IF(AND($D77&lt;&gt;"",$V77="Macro"),$D77&amp;"|"&amp;$C77,"")</f>
        <v/>
      </c>
      <c r="AL77" s="62">
        <f>""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plazo"))))))))</f>
        <v/>
      </c>
      <c r="P78" s="62">
        <f>IF(NOT((COUNTA($B78:$D78)+COUNTA($G78:$L78)+COUNTA($Q78))&gt;0),"",IF($D78="","Propia",IF($V78&lt;&gt;"Macro","Solo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  <c r="AK78" s="62">
        <f>IF(AND($D78&lt;&gt;"",$V78="Macro"),$D78&amp;"|"&amp;$C78,"")</f>
        <v/>
      </c>
      <c r="AL78" s="62">
        <f>""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plazo"))))))))</f>
        <v/>
      </c>
      <c r="P79" s="62">
        <f>IF(NOT((COUNTA($B79:$D79)+COUNTA($G79:$L79)+COUNTA($Q79))&gt;0),"",IF($D79="","Propia",IF($V79&lt;&gt;"Macro","Solo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  <c r="AK79" s="62">
        <f>IF(AND($D79&lt;&gt;"",$V79="Macro"),$D79&amp;"|"&amp;$C79,"")</f>
        <v/>
      </c>
      <c r="AL79" s="62">
        <f>""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plazo"))))))))</f>
        <v/>
      </c>
      <c r="P80" s="62">
        <f>IF(NOT((COUNTA($B80:$D80)+COUNTA($G80:$L80)+COUNTA($Q80))&gt;0),"",IF($D80="","Propia",IF($V80&lt;&gt;"Macro","Solo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  <c r="AK80" s="62">
        <f>IF(AND($D80&lt;&gt;"",$V80="Macro"),$D80&amp;"|"&amp;$C80,"")</f>
        <v/>
      </c>
      <c r="AL80" s="62">
        <f>""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plazo"))))))))</f>
        <v/>
      </c>
      <c r="P81" s="62">
        <f>IF(NOT((COUNTA($B81:$D81)+COUNTA($G81:$L81)+COUNTA($Q81))&gt;0),"",IF($D81="","Propia",IF($V81&lt;&gt;"Macro","Solo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  <c r="AK81" s="62">
        <f>IF(AND($D81&lt;&gt;"",$V81="Macro"),$D81&amp;"|"&amp;$C81,"")</f>
        <v/>
      </c>
      <c r="AL81" s="62">
        <f>""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plazo"))))))))</f>
        <v/>
      </c>
      <c r="P82" s="62">
        <f>IF(NOT((COUNTA($B82:$D82)+COUNTA($G82:$L82)+COUNTA($Q82))&gt;0),"",IF($D82="","Propia",IF($V82&lt;&gt;"Macro","Solo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  <c r="AK82" s="62">
        <f>IF(AND($D82&lt;&gt;"",$V82="Macro"),$D82&amp;"|"&amp;$C82,"")</f>
        <v/>
      </c>
      <c r="AL82" s="62">
        <f>""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plazo"))))))))</f>
        <v/>
      </c>
      <c r="P83" s="62">
        <f>IF(NOT((COUNTA($B83:$D83)+COUNTA($G83:$L83)+COUNTA($Q83))&gt;0),"",IF($D83="","Propia",IF($V83&lt;&gt;"Macro","Solo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  <c r="AK83" s="62">
        <f>IF(AND($D83&lt;&gt;"",$V83="Macro"),$D83&amp;"|"&amp;$C83,"")</f>
        <v/>
      </c>
      <c r="AL83" s="62">
        <f>""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plazo"))))))))</f>
        <v/>
      </c>
      <c r="P84" s="62">
        <f>IF(NOT((COUNTA($B84:$D84)+COUNTA($G84:$L84)+COUNTA($Q84))&gt;0),"",IF($D84="","Propia",IF($V84&lt;&gt;"Macro","Solo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  <c r="AK84" s="62">
        <f>IF(AND($D84&lt;&gt;"",$V84="Macro"),$D84&amp;"|"&amp;$C84,"")</f>
        <v/>
      </c>
      <c r="AL84" s="62">
        <f>""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plazo"))))))))</f>
        <v/>
      </c>
      <c r="P85" s="62">
        <f>IF(NOT((COUNTA($B85:$D85)+COUNTA($G85:$L85)+COUNTA($Q85))&gt;0),"",IF($D85="","Propia",IF($V85&lt;&gt;"Macro","Solo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  <c r="AK85" s="62">
        <f>IF(AND($D85&lt;&gt;"",$V85="Macro"),$D85&amp;"|"&amp;$C85,"")</f>
        <v/>
      </c>
      <c r="AL85" s="62">
        <f>""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plazo"))))))))</f>
        <v/>
      </c>
      <c r="P86" s="62">
        <f>IF(NOT((COUNTA($B86:$D86)+COUNTA($G86:$L86)+COUNTA($Q86))&gt;0),"",IF($D86="","Propia",IF($V86&lt;&gt;"Macro","Solo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  <c r="AK86" s="62">
        <f>IF(AND($D86&lt;&gt;"",$V86="Macro"),$D86&amp;"|"&amp;$C86,"")</f>
        <v/>
      </c>
      <c r="AL86" s="62">
        <f>""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plazo"))))))))</f>
        <v/>
      </c>
      <c r="P87" s="62">
        <f>IF(NOT((COUNTA($B87:$D87)+COUNTA($G87:$L87)+COUNTA($Q87))&gt;0),"",IF($D87="","Propia",IF($V87&lt;&gt;"Macro","Solo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  <c r="AK87" s="62">
        <f>IF(AND($D87&lt;&gt;"",$V87="Macro"),$D87&amp;"|"&amp;$C87,"")</f>
        <v/>
      </c>
      <c r="AL87" s="62">
        <f>""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plazo"))))))))</f>
        <v/>
      </c>
      <c r="P88" s="62">
        <f>IF(NOT((COUNTA($B88:$D88)+COUNTA($G88:$L88)+COUNTA($Q88))&gt;0),"",IF($D88="","Propia",IF($V88&lt;&gt;"Macro","Solo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  <c r="AK88" s="62">
        <f>IF(AND($D88&lt;&gt;"",$V88="Macro"),$D88&amp;"|"&amp;$C88,"")</f>
        <v/>
      </c>
      <c r="AL88" s="62">
        <f>""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plazo"))))))))</f>
        <v/>
      </c>
      <c r="P89" s="62">
        <f>IF(NOT((COUNTA($B89:$D89)+COUNTA($G89:$L89)+COUNTA($Q89))&gt;0),"",IF($D89="","Propia",IF($V89&lt;&gt;"Macro","Solo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  <c r="AK89" s="62">
        <f>IF(AND($D89&lt;&gt;"",$V89="Macro"),$D89&amp;"|"&amp;$C89,"")</f>
        <v/>
      </c>
      <c r="AL89" s="62">
        <f>""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plazo"))))))))</f>
        <v/>
      </c>
      <c r="P90" s="62">
        <f>IF(NOT((COUNTA($B90:$D90)+COUNTA($G90:$L90)+COUNTA($Q90))&gt;0),"",IF($D90="","Propia",IF($V90&lt;&gt;"Macro","Solo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  <c r="AK90" s="62">
        <f>IF(AND($D90&lt;&gt;"",$V90="Macro"),$D90&amp;"|"&amp;$C90,"")</f>
        <v/>
      </c>
      <c r="AL90" s="62">
        <f>""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plazo"))))))))</f>
        <v/>
      </c>
      <c r="P91" s="62">
        <f>IF(NOT((COUNTA($B91:$D91)+COUNTA($G91:$L91)+COUNTA($Q91))&gt;0),"",IF($D91="","Propia",IF($V91&lt;&gt;"Macro","Solo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  <c r="AK91" s="62">
        <f>IF(AND($D91&lt;&gt;"",$V91="Macro"),$D91&amp;"|"&amp;$C91,"")</f>
        <v/>
      </c>
      <c r="AL91" s="62">
        <f>""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plazo"))))))))</f>
        <v/>
      </c>
      <c r="P92" s="62">
        <f>IF(NOT((COUNTA($B92:$D92)+COUNTA($G92:$L92)+COUNTA($Q92))&gt;0),"",IF($D92="","Propia",IF($V92&lt;&gt;"Macro","Solo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  <c r="AK92" s="62">
        <f>IF(AND($D92&lt;&gt;"",$V92="Macro"),$D92&amp;"|"&amp;$C92,"")</f>
        <v/>
      </c>
      <c r="AL92" s="62">
        <f>""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plazo"))))))))</f>
        <v/>
      </c>
      <c r="P93" s="62">
        <f>IF(NOT((COUNTA($B93:$D93)+COUNTA($G93:$L93)+COUNTA($Q93))&gt;0),"",IF($D93="","Propia",IF($V93&lt;&gt;"Macro","Solo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  <c r="AK93" s="62">
        <f>IF(AND($D93&lt;&gt;"",$V93="Macro"),$D93&amp;"|"&amp;$C93,"")</f>
        <v/>
      </c>
      <c r="AL93" s="62">
        <f>""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plazo"))))))))</f>
        <v/>
      </c>
      <c r="P94" s="62">
        <f>IF(NOT((COUNTA($B94:$D94)+COUNTA($G94:$L94)+COUNTA($Q94))&gt;0),"",IF($D94="","Propia",IF($V94&lt;&gt;"Macro","Solo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  <c r="AK94" s="62">
        <f>IF(AND($D94&lt;&gt;"",$V94="Macro"),$D94&amp;"|"&amp;$C94,"")</f>
        <v/>
      </c>
      <c r="AL94" s="62">
        <f>""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plazo"))))))))</f>
        <v/>
      </c>
      <c r="P95" s="62">
        <f>IF(NOT((COUNTA($B95:$D95)+COUNTA($G95:$L95)+COUNTA($Q95))&gt;0),"",IF($D95="","Propia",IF($V95&lt;&gt;"Macro","Solo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  <c r="AK95" s="62">
        <f>IF(AND($D95&lt;&gt;"",$V95="Macro"),$D95&amp;"|"&amp;$C95,"")</f>
        <v/>
      </c>
      <c r="AL95" s="62">
        <f>""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plazo"))))))))</f>
        <v/>
      </c>
      <c r="P96" s="62">
        <f>IF(NOT((COUNTA($B96:$D96)+COUNTA($G96:$L96)+COUNTA($Q96))&gt;0),"",IF($D96="","Propia",IF($V96&lt;&gt;"Macro","Solo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  <c r="AK96" s="62">
        <f>IF(AND($D96&lt;&gt;"",$V96="Macro"),$D96&amp;"|"&amp;$C96,"")</f>
        <v/>
      </c>
      <c r="AL96" s="62">
        <f>""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plazo"))))))))</f>
        <v/>
      </c>
      <c r="P97" s="62">
        <f>IF(NOT((COUNTA($B97:$D97)+COUNTA($G97:$L97)+COUNTA($Q97))&gt;0),"",IF($D97="","Propia",IF($V97&lt;&gt;"Macro","Solo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  <c r="AK97" s="62">
        <f>IF(AND($D97&lt;&gt;"",$V97="Macro"),$D97&amp;"|"&amp;$C97,"")</f>
        <v/>
      </c>
      <c r="AL97" s="62">
        <f>""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plazo"))))))))</f>
        <v/>
      </c>
      <c r="P98" s="62">
        <f>IF(NOT((COUNTA($B98:$D98)+COUNTA($G98:$L98)+COUNTA($Q98))&gt;0),"",IF($D98="","Propia",IF($V98&lt;&gt;"Macro","Solo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  <c r="AK98" s="62">
        <f>IF(AND($D98&lt;&gt;"",$V98="Macro"),$D98&amp;"|"&amp;$C98,"")</f>
        <v/>
      </c>
      <c r="AL98" s="62">
        <f>""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plazo"))))))))</f>
        <v/>
      </c>
      <c r="P99" s="62">
        <f>IF(NOT((COUNTA($B99:$D99)+COUNTA($G99:$L99)+COUNTA($Q99))&gt;0),"",IF($D99="","Propia",IF($V99&lt;&gt;"Macro","Solo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  <c r="AK99" s="62">
        <f>IF(AND($D99&lt;&gt;"",$V99="Macro"),$D99&amp;"|"&amp;$C99,"")</f>
        <v/>
      </c>
      <c r="AL99" s="62">
        <f>""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plazo"))))))))</f>
        <v/>
      </c>
      <c r="P100" s="62">
        <f>IF(NOT((COUNTA($B100:$D100)+COUNTA($G100:$L100)+COUNTA($Q100))&gt;0),"",IF($D100="","Propia",IF($V100&lt;&gt;"Macro","Solo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  <c r="AK100" s="62">
        <f>IF(AND($D100&lt;&gt;"",$V100="Macro"),$D100&amp;"|"&amp;$C100,"")</f>
        <v/>
      </c>
      <c r="AL100" s="62">
        <f>""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plazo"))))))))</f>
        <v/>
      </c>
      <c r="P101" s="62">
        <f>IF(NOT((COUNTA($B101:$D101)+COUNTA($G101:$L101)+COUNTA($Q101))&gt;0),"",IF($D101="","Propia",IF($V101&lt;&gt;"Macro","Solo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  <c r="AK101" s="62">
        <f>IF(AND($D101&lt;&gt;"",$V101="Macro"),$D101&amp;"|"&amp;$C101,"")</f>
        <v/>
      </c>
      <c r="AL101" s="62">
        <f>""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plazo"))))))))</f>
        <v/>
      </c>
      <c r="P102" s="62">
        <f>IF(NOT((COUNTA($B102:$D102)+COUNTA($G102:$L102)+COUNTA($Q102))&gt;0),"",IF($D102="","Propia",IF($V102&lt;&gt;"Macro","Solo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  <c r="AK102" s="62">
        <f>IF(AND($D102&lt;&gt;"",$V102="Macro"),$D102&amp;"|"&amp;$C102,"")</f>
        <v/>
      </c>
      <c r="AL102" s="62">
        <f>""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plazo"))))))))</f>
        <v/>
      </c>
      <c r="P103" s="62">
        <f>IF(NOT((COUNTA($B103:$D103)+COUNTA($G103:$L103)+COUNTA($Q103))&gt;0),"",IF($D103="","Propia",IF($V103&lt;&gt;"Macro","Solo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  <c r="AK103" s="62">
        <f>IF(AND($D103&lt;&gt;"",$V103="Macro"),$D103&amp;"|"&amp;$C103,"")</f>
        <v/>
      </c>
      <c r="AL103" s="62">
        <f>""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plazo"))))))))</f>
        <v/>
      </c>
      <c r="P104" s="62">
        <f>IF(NOT((COUNTA($B104:$D104)+COUNTA($G104:$L104)+COUNTA($Q104))&gt;0),"",IF($D104="","Propia",IF($V104&lt;&gt;"Macro","Solo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  <c r="AK104" s="62">
        <f>IF(AND($D104&lt;&gt;"",$V104="Macro"),$D104&amp;"|"&amp;$C104,"")</f>
        <v/>
      </c>
      <c r="AL104" s="62">
        <f>""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plazo"))))))))</f>
        <v/>
      </c>
      <c r="P105" s="62">
        <f>IF(NOT((COUNTA($B105:$D105)+COUNTA($G105:$L105)+COUNTA($Q105))&gt;0),"",IF($D105="","Propia",IF($V105&lt;&gt;"Macro","Solo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  <c r="AK105" s="62">
        <f>IF(AND($D105&lt;&gt;"",$V105="Macro"),$D105&amp;"|"&amp;$C105,"")</f>
        <v/>
      </c>
      <c r="AL105" s="62">
        <f>""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plazo"))))))))</f>
        <v/>
      </c>
      <c r="P106" s="62">
        <f>IF(NOT((COUNTA($B106:$D106)+COUNTA($G106:$L106)+COUNTA($Q106))&gt;0),"",IF($D106="","Propia",IF($V106&lt;&gt;"Macro","Solo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  <c r="AK106" s="62">
        <f>IF(AND($D106&lt;&gt;"",$V106="Macro"),$D106&amp;"|"&amp;$C106,"")</f>
        <v/>
      </c>
      <c r="AL106" s="62">
        <f>""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plazo"))))))))</f>
        <v/>
      </c>
      <c r="P107" s="62">
        <f>IF(NOT((COUNTA($B107:$D107)+COUNTA($G107:$L107)+COUNTA($Q107))&gt;0),"",IF($D107="","Propia",IF($V107&lt;&gt;"Macro","Solo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  <c r="AK107" s="62">
        <f>IF(AND($D107&lt;&gt;"",$V107="Macro"),$D107&amp;"|"&amp;$C107,"")</f>
        <v/>
      </c>
      <c r="AL107" s="62">
        <f>""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plazo"))))))))</f>
        <v/>
      </c>
      <c r="P108" s="62">
        <f>IF(NOT((COUNTA($B108:$D108)+COUNTA($G108:$L108)+COUNTA($Q108))&gt;0),"",IF($D108="","Propia",IF($V108&lt;&gt;"Macro","Solo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  <c r="AK108" s="62">
        <f>IF(AND($D108&lt;&gt;"",$V108="Macro"),$D108&amp;"|"&amp;$C108,"")</f>
        <v/>
      </c>
      <c r="AL108" s="62">
        <f>""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plazo"))))))))</f>
        <v/>
      </c>
      <c r="P109" s="62">
        <f>IF(NOT((COUNTA($B109:$D109)+COUNTA($G109:$L109)+COUNTA($Q109))&gt;0),"",IF($D109="","Propia",IF($V109&lt;&gt;"Macro","Solo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  <c r="AK109" s="62">
        <f>IF(AND($D109&lt;&gt;"",$V109="Macro"),$D109&amp;"|"&amp;$C109,"")</f>
        <v/>
      </c>
      <c r="AL109" s="62">
        <f>""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plazo"))))))))</f>
        <v/>
      </c>
      <c r="P110" s="62">
        <f>IF(NOT((COUNTA($B110:$D110)+COUNTA($G110:$L110)+COUNTA($Q110))&gt;0),"",IF($D110="","Propia",IF($V110&lt;&gt;"Macro","Solo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  <c r="AK110" s="62">
        <f>IF(AND($D110&lt;&gt;"",$V110="Macro"),$D110&amp;"|"&amp;$C110,"")</f>
        <v/>
      </c>
      <c r="AL110" s="62">
        <f>""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plazo"))))))))</f>
        <v/>
      </c>
      <c r="P111" s="62">
        <f>IF(NOT((COUNTA($B111:$D111)+COUNTA($G111:$L111)+COUNTA($Q111))&gt;0),"",IF($D111="","Propia",IF($V111&lt;&gt;"Macro","Solo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  <c r="AK111" s="62">
        <f>IF(AND($D111&lt;&gt;"",$V111="Macro"),$D111&amp;"|"&amp;$C111,"")</f>
        <v/>
      </c>
      <c r="AL111" s="62">
        <f>""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plazo"))))))))</f>
        <v/>
      </c>
      <c r="P112" s="62">
        <f>IF(NOT((COUNTA($B112:$D112)+COUNTA($G112:$L112)+COUNTA($Q112))&gt;0),"",IF($D112="","Propia",IF($V112&lt;&gt;"Macro","Solo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  <c r="AK112" s="62">
        <f>IF(AND($D112&lt;&gt;"",$V112="Macro"),$D112&amp;"|"&amp;$C112,"")</f>
        <v/>
      </c>
      <c r="AL112" s="62">
        <f>""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plazo"))))))))</f>
        <v/>
      </c>
      <c r="P113" s="62">
        <f>IF(NOT((COUNTA($B113:$D113)+COUNTA($G113:$L113)+COUNTA($Q113))&gt;0),"",IF($D113="","Propia",IF($V113&lt;&gt;"Macro","Solo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  <c r="AK113" s="62">
        <f>IF(AND($D113&lt;&gt;"",$V113="Macro"),$D113&amp;"|"&amp;$C113,"")</f>
        <v/>
      </c>
      <c r="AL113" s="62">
        <f>""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plazo"))))))))</f>
        <v/>
      </c>
      <c r="P114" s="62">
        <f>IF(NOT((COUNTA($B114:$D114)+COUNTA($G114:$L114)+COUNTA($Q114))&gt;0),"",IF($D114="","Propia",IF($V114&lt;&gt;"Macro","Solo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  <c r="AK114" s="62">
        <f>IF(AND($D114&lt;&gt;"",$V114="Macro"),$D114&amp;"|"&amp;$C114,"")</f>
        <v/>
      </c>
      <c r="AL114" s="62">
        <f>""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plazo"))))))))</f>
        <v/>
      </c>
      <c r="P115" s="62">
        <f>IF(NOT((COUNTA($B115:$D115)+COUNTA($G115:$L115)+COUNTA($Q115))&gt;0),"",IF($D115="","Propia",IF($V115&lt;&gt;"Macro","Solo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  <c r="AK115" s="62">
        <f>IF(AND($D115&lt;&gt;"",$V115="Macro"),$D115&amp;"|"&amp;$C115,"")</f>
        <v/>
      </c>
      <c r="AL115" s="62">
        <f>""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plazo"))))))))</f>
        <v/>
      </c>
      <c r="P116" s="62">
        <f>IF(NOT((COUNTA($B116:$D116)+COUNTA($G116:$L116)+COUNTA($Q116))&gt;0),"",IF($D116="","Propia",IF($V116&lt;&gt;"Macro","Solo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  <c r="AK116" s="62">
        <f>IF(AND($D116&lt;&gt;"",$V116="Macro"),$D116&amp;"|"&amp;$C116,"")</f>
        <v/>
      </c>
      <c r="AL116" s="62">
        <f>""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plazo"))))))))</f>
        <v/>
      </c>
      <c r="P117" s="62">
        <f>IF(NOT((COUNTA($B117:$D117)+COUNTA($G117:$L117)+COUNTA($Q117))&gt;0),"",IF($D117="","Propia",IF($V117&lt;&gt;"Macro","Solo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  <c r="AK117" s="62">
        <f>IF(AND($D117&lt;&gt;"",$V117="Macro"),$D117&amp;"|"&amp;$C117,"")</f>
        <v/>
      </c>
      <c r="AL117" s="62">
        <f>""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plazo"))))))))</f>
        <v/>
      </c>
      <c r="P118" s="62">
        <f>IF(NOT((COUNTA($B118:$D118)+COUNTA($G118:$L118)+COUNTA($Q118))&gt;0),"",IF($D118="","Propia",IF($V118&lt;&gt;"Macro","Solo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  <c r="AK118" s="62">
        <f>IF(AND($D118&lt;&gt;"",$V118="Macro"),$D118&amp;"|"&amp;$C118,"")</f>
        <v/>
      </c>
      <c r="AL118" s="62">
        <f>""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plazo"))))))))</f>
        <v/>
      </c>
      <c r="P119" s="62">
        <f>IF(NOT((COUNTA($B119:$D119)+COUNTA($G119:$L119)+COUNTA($Q119))&gt;0),"",IF($D119="","Propia",IF($V119&lt;&gt;"Macro","Solo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  <c r="AK119" s="62">
        <f>IF(AND($D119&lt;&gt;"",$V119="Macro"),$D119&amp;"|"&amp;$C119,"")</f>
        <v/>
      </c>
      <c r="AL119" s="62">
        <f>""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plazo"))))))))</f>
        <v/>
      </c>
      <c r="P120" s="62">
        <f>IF(NOT((COUNTA($B120:$D120)+COUNTA($G120:$L120)+COUNTA($Q120))&gt;0),"",IF($D120="","Propia",IF($V120&lt;&gt;"Macro","Solo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  <c r="AK120" s="62">
        <f>IF(AND($D120&lt;&gt;"",$V120="Macro"),$D120&amp;"|"&amp;$C120,"")</f>
        <v/>
      </c>
      <c r="AL120" s="62">
        <f>""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plazo"))))))))</f>
        <v/>
      </c>
      <c r="P121" s="62">
        <f>IF(NOT((COUNTA($B121:$D121)+COUNTA($G121:$L121)+COUNTA($Q121))&gt;0),"",IF($D121="","Propia",IF($V121&lt;&gt;"Macro","Solo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  <c r="AK121" s="62">
        <f>IF(AND($D121&lt;&gt;"",$V121="Macro"),$D121&amp;"|"&amp;$C121,"")</f>
        <v/>
      </c>
      <c r="AL121" s="62">
        <f>""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plazo"))))))))</f>
        <v/>
      </c>
      <c r="P122" s="62">
        <f>IF(NOT((COUNTA($B122:$D122)+COUNTA($G122:$L122)+COUNTA($Q122))&gt;0),"",IF($D122="","Propia",IF($V122&lt;&gt;"Macro","Solo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  <c r="AK122" s="62">
        <f>IF(AND($D122&lt;&gt;"",$V122="Macro"),$D122&amp;"|"&amp;$C122,"")</f>
        <v/>
      </c>
      <c r="AL122" s="62">
        <f>""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plazo"))))))))</f>
        <v/>
      </c>
      <c r="P123" s="62">
        <f>IF(NOT((COUNTA($B123:$D123)+COUNTA($G123:$L123)+COUNTA($Q123))&gt;0),"",IF($D123="","Propia",IF($V123&lt;&gt;"Macro","Solo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  <c r="AK123" s="62">
        <f>IF(AND($D123&lt;&gt;"",$V123="Macro"),$D123&amp;"|"&amp;$C123,"")</f>
        <v/>
      </c>
      <c r="AL123" s="62">
        <f>""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plazo"))))))))</f>
        <v/>
      </c>
      <c r="P124" s="62">
        <f>IF(NOT((COUNTA($B124:$D124)+COUNTA($G124:$L124)+COUNTA($Q124))&gt;0),"",IF($D124="","Propia",IF($V124&lt;&gt;"Macro","Solo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  <c r="AK124" s="62">
        <f>IF(AND($D124&lt;&gt;"",$V124="Macro"),$D124&amp;"|"&amp;$C124,"")</f>
        <v/>
      </c>
      <c r="AL124" s="62">
        <f>""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plazo"))))))))</f>
        <v/>
      </c>
      <c r="P125" s="62">
        <f>IF(NOT((COUNTA($B125:$D125)+COUNTA($G125:$L125)+COUNTA($Q125))&gt;0),"",IF($D125="","Propia",IF($V125&lt;&gt;"Macro","Solo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  <c r="AK125" s="62">
        <f>IF(AND($D125&lt;&gt;"",$V125="Macro"),$D125&amp;"|"&amp;$C125,"")</f>
        <v/>
      </c>
      <c r="AL125" s="62">
        <f>""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plazo"))))))))</f>
        <v/>
      </c>
      <c r="P126" s="62">
        <f>IF(NOT((COUNTA($B126:$D126)+COUNTA($G126:$L126)+COUNTA($Q126))&gt;0),"",IF($D126="","Propia",IF($V126&lt;&gt;"Macro","Solo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  <c r="AK126" s="62">
        <f>IF(AND($D126&lt;&gt;"",$V126="Macro"),$D126&amp;"|"&amp;$C126,"")</f>
        <v/>
      </c>
      <c r="AL126" s="62">
        <f>""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plazo"))))))))</f>
        <v/>
      </c>
      <c r="P127" s="62">
        <f>IF(NOT((COUNTA($B127:$D127)+COUNTA($G127:$L127)+COUNTA($Q127))&gt;0),"",IF($D127="","Propia",IF($V127&lt;&gt;"Macro","Solo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  <c r="AK127" s="62">
        <f>IF(AND($D127&lt;&gt;"",$V127="Macro"),$D127&amp;"|"&amp;$C127,"")</f>
        <v/>
      </c>
      <c r="AL127" s="62">
        <f>""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plazo"))))))))</f>
        <v/>
      </c>
      <c r="P128" s="62">
        <f>IF(NOT((COUNTA($B128:$D128)+COUNTA($G128:$L128)+COUNTA($Q128))&gt;0),"",IF($D128="","Propia",IF($V128&lt;&gt;"Macro","Solo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  <c r="AK128" s="62">
        <f>IF(AND($D128&lt;&gt;"",$V128="Macro"),$D128&amp;"|"&amp;$C128,"")</f>
        <v/>
      </c>
      <c r="AL128" s="62">
        <f>""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plazo"))))))))</f>
        <v/>
      </c>
      <c r="P129" s="62">
        <f>IF(NOT((COUNTA($B129:$D129)+COUNTA($G129:$L129)+COUNTA($Q129))&gt;0),"",IF($D129="","Propia",IF($V129&lt;&gt;"Macro","Solo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  <c r="AK129" s="62">
        <f>IF(AND($D129&lt;&gt;"",$V129="Macro"),$D129&amp;"|"&amp;$C129,"")</f>
        <v/>
      </c>
      <c r="AL129" s="62">
        <f>""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plazo"))))))))</f>
        <v/>
      </c>
      <c r="P130" s="62">
        <f>IF(NOT((COUNTA($B130:$D130)+COUNTA($G130:$L130)+COUNTA($Q130))&gt;0),"",IF($D130="","Propia",IF($V130&lt;&gt;"Macro","Solo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  <c r="AK130" s="62">
        <f>IF(AND($D130&lt;&gt;"",$V130="Macro"),$D130&amp;"|"&amp;$C130,"")</f>
        <v/>
      </c>
      <c r="AL130" s="62">
        <f>""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plazo"))))))))</f>
        <v/>
      </c>
      <c r="P131" s="62">
        <f>IF(NOT((COUNTA($B131:$D131)+COUNTA($G131:$L131)+COUNTA($Q131))&gt;0),"",IF($D131="","Propia",IF($V131&lt;&gt;"Macro","Solo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  <c r="AK131" s="62">
        <f>IF(AND($D131&lt;&gt;"",$V131="Macro"),$D131&amp;"|"&amp;$C131,"")</f>
        <v/>
      </c>
      <c r="AL131" s="62">
        <f>""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plazo"))))))))</f>
        <v/>
      </c>
      <c r="P132" s="62">
        <f>IF(NOT((COUNTA($B132:$D132)+COUNTA($G132:$L132)+COUNTA($Q132))&gt;0),"",IF($D132="","Propia",IF($V132&lt;&gt;"Macro","Solo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  <c r="AK132" s="62">
        <f>IF(AND($D132&lt;&gt;"",$V132="Macro"),$D132&amp;"|"&amp;$C132,"")</f>
        <v/>
      </c>
      <c r="AL132" s="62">
        <f>""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plazo"))))))))</f>
        <v/>
      </c>
      <c r="P133" s="62">
        <f>IF(NOT((COUNTA($B133:$D133)+COUNTA($G133:$L133)+COUNTA($Q133))&gt;0),"",IF($D133="","Propia",IF($V133&lt;&gt;"Macro","Solo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  <c r="AK133" s="62">
        <f>IF(AND($D133&lt;&gt;"",$V133="Macro"),$D133&amp;"|"&amp;$C133,"")</f>
        <v/>
      </c>
      <c r="AL133" s="62">
        <f>""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plazo"))))))))</f>
        <v/>
      </c>
      <c r="P134" s="62">
        <f>IF(NOT((COUNTA($B134:$D134)+COUNTA($G134:$L134)+COUNTA($Q134))&gt;0),"",IF($D134="","Propia",IF($V134&lt;&gt;"Macro","Solo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  <c r="AK134" s="62">
        <f>IF(AND($D134&lt;&gt;"",$V134="Macro"),$D134&amp;"|"&amp;$C134,"")</f>
        <v/>
      </c>
      <c r="AL134" s="62">
        <f>""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plazo"))))))))</f>
        <v/>
      </c>
      <c r="P135" s="62">
        <f>IF(NOT((COUNTA($B135:$D135)+COUNTA($G135:$L135)+COUNTA($Q135))&gt;0),"",IF($D135="","Propia",IF($V135&lt;&gt;"Macro","Solo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  <c r="AK135" s="62">
        <f>IF(AND($D135&lt;&gt;"",$V135="Macro"),$D135&amp;"|"&amp;$C135,"")</f>
        <v/>
      </c>
      <c r="AL135" s="62">
        <f>""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plazo"))))))))</f>
        <v/>
      </c>
      <c r="P136" s="62">
        <f>IF(NOT((COUNTA($B136:$D136)+COUNTA($G136:$L136)+COUNTA($Q136))&gt;0),"",IF($D136="","Propia",IF($V136&lt;&gt;"Macro","Solo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  <c r="AK136" s="62">
        <f>IF(AND($D136&lt;&gt;"",$V136="Macro"),$D136&amp;"|"&amp;$C136,"")</f>
        <v/>
      </c>
      <c r="AL136" s="62">
        <f>""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plazo"))))))))</f>
        <v/>
      </c>
      <c r="P137" s="62">
        <f>IF(NOT((COUNTA($B137:$D137)+COUNTA($G137:$L137)+COUNTA($Q137))&gt;0),"",IF($D137="","Propia",IF($V137&lt;&gt;"Macro","Solo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  <c r="AK137" s="62">
        <f>IF(AND($D137&lt;&gt;"",$V137="Macro"),$D137&amp;"|"&amp;$C137,"")</f>
        <v/>
      </c>
      <c r="AL137" s="62">
        <f>""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plazo"))))))))</f>
        <v/>
      </c>
      <c r="P138" s="62">
        <f>IF(NOT((COUNTA($B138:$D138)+COUNTA($G138:$L138)+COUNTA($Q138))&gt;0),"",IF($D138="","Propia",IF($V138&lt;&gt;"Macro","Solo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  <c r="AK138" s="62">
        <f>IF(AND($D138&lt;&gt;"",$V138="Macro"),$D138&amp;"|"&amp;$C138,"")</f>
        <v/>
      </c>
      <c r="AL138" s="62">
        <f>""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plazo"))))))))</f>
        <v/>
      </c>
      <c r="P139" s="62">
        <f>IF(NOT((COUNTA($B139:$D139)+COUNTA($G139:$L139)+COUNTA($Q139))&gt;0),"",IF($D139="","Propia",IF($V139&lt;&gt;"Macro","Solo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  <c r="AK139" s="62">
        <f>IF(AND($D139&lt;&gt;"",$V139="Macro"),$D139&amp;"|"&amp;$C139,"")</f>
        <v/>
      </c>
      <c r="AL139" s="62">
        <f>""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plazo"))))))))</f>
        <v/>
      </c>
      <c r="P140" s="62">
        <f>IF(NOT((COUNTA($B140:$D140)+COUNTA($G140:$L140)+COUNTA($Q140))&gt;0),"",IF($D140="","Propia",IF($V140&lt;&gt;"Macro","Solo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  <c r="AK140" s="62">
        <f>IF(AND($D140&lt;&gt;"",$V140="Macro"),$D140&amp;"|"&amp;$C140,"")</f>
        <v/>
      </c>
      <c r="AL140" s="62">
        <f>""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plazo"))))))))</f>
        <v/>
      </c>
      <c r="P141" s="62">
        <f>IF(NOT((COUNTA($B141:$D141)+COUNTA($G141:$L141)+COUNTA($Q141))&gt;0),"",IF($D141="","Propia",IF($V141&lt;&gt;"Macro","Solo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  <c r="AK141" s="62">
        <f>IF(AND($D141&lt;&gt;"",$V141="Macro"),$D141&amp;"|"&amp;$C141,"")</f>
        <v/>
      </c>
      <c r="AL141" s="62">
        <f>""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plazo"))))))))</f>
        <v/>
      </c>
      <c r="P142" s="62">
        <f>IF(NOT((COUNTA($B142:$D142)+COUNTA($G142:$L142)+COUNTA($Q142))&gt;0),"",IF($D142="","Propia",IF($V142&lt;&gt;"Macro","Solo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  <c r="AK142" s="62">
        <f>IF(AND($D142&lt;&gt;"",$V142="Macro"),$D142&amp;"|"&amp;$C142,"")</f>
        <v/>
      </c>
      <c r="AL142" s="62">
        <f>""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plazo"))))))))</f>
        <v/>
      </c>
      <c r="P143" s="62">
        <f>IF(NOT((COUNTA($B143:$D143)+COUNTA($G143:$L143)+COUNTA($Q143))&gt;0),"",IF($D143="","Propia",IF($V143&lt;&gt;"Macro","Solo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  <c r="AK143" s="62">
        <f>IF(AND($D143&lt;&gt;"",$V143="Macro"),$D143&amp;"|"&amp;$C143,"")</f>
        <v/>
      </c>
      <c r="AL143" s="62">
        <f>""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plazo"))))))))</f>
        <v/>
      </c>
      <c r="P144" s="62">
        <f>IF(NOT((COUNTA($B144:$D144)+COUNTA($G144:$L144)+COUNTA($Q144))&gt;0),"",IF($D144="","Propia",IF($V144&lt;&gt;"Macro","Solo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  <c r="AK144" s="62">
        <f>IF(AND($D144&lt;&gt;"",$V144="Macro"),$D144&amp;"|"&amp;$C144,"")</f>
        <v/>
      </c>
      <c r="AL144" s="62">
        <f>""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plazo"))))))))</f>
        <v/>
      </c>
      <c r="P145" s="62">
        <f>IF(NOT((COUNTA($B145:$D145)+COUNTA($G145:$L145)+COUNTA($Q145))&gt;0),"",IF($D145="","Propia",IF($V145&lt;&gt;"Macro","Solo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  <c r="AK145" s="62">
        <f>IF(AND($D145&lt;&gt;"",$V145="Macro"),$D145&amp;"|"&amp;$C145,"")</f>
        <v/>
      </c>
      <c r="AL145" s="62">
        <f>""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plazo"))))))))</f>
        <v/>
      </c>
      <c r="P146" s="62">
        <f>IF(NOT((COUNTA($B146:$D146)+COUNTA($G146:$L146)+COUNTA($Q146))&gt;0),"",IF($D146="","Propia",IF($V146&lt;&gt;"Macro","Solo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  <c r="AK146" s="62">
        <f>IF(AND($D146&lt;&gt;"",$V146="Macro"),$D146&amp;"|"&amp;$C146,"")</f>
        <v/>
      </c>
      <c r="AL146" s="62">
        <f>""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plazo"))))))))</f>
        <v/>
      </c>
      <c r="P147" s="62">
        <f>IF(NOT((COUNTA($B147:$D147)+COUNTA($G147:$L147)+COUNTA($Q147))&gt;0),"",IF($D147="","Propia",IF($V147&lt;&gt;"Macro","Solo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  <c r="AK147" s="62">
        <f>IF(AND($D147&lt;&gt;"",$V147="Macro"),$D147&amp;"|"&amp;$C147,"")</f>
        <v/>
      </c>
      <c r="AL147" s="62">
        <f>""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plazo"))))))))</f>
        <v/>
      </c>
      <c r="P148" s="62">
        <f>IF(NOT((COUNTA($B148:$D148)+COUNTA($G148:$L148)+COUNTA($Q148))&gt;0),"",IF($D148="","Propia",IF($V148&lt;&gt;"Macro","Solo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  <c r="AK148" s="62">
        <f>IF(AND($D148&lt;&gt;"",$V148="Macro"),$D148&amp;"|"&amp;$C148,"")</f>
        <v/>
      </c>
      <c r="AL148" s="62">
        <f>""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plazo"))))))))</f>
        <v/>
      </c>
      <c r="P149" s="62">
        <f>IF(NOT((COUNTA($B149:$D149)+COUNTA($G149:$L149)+COUNTA($Q149))&gt;0),"",IF($D149="","Propia",IF($V149&lt;&gt;"Macro","Solo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  <c r="AK149" s="62">
        <f>IF(AND($D149&lt;&gt;"",$V149="Macro"),$D149&amp;"|"&amp;$C149,"")</f>
        <v/>
      </c>
      <c r="AL149" s="62">
        <f>""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plazo"))))))))</f>
        <v/>
      </c>
      <c r="P150" s="62">
        <f>IF(NOT((COUNTA($B150:$D150)+COUNTA($G150:$L150)+COUNTA($Q150))&gt;0),"",IF($D150="","Propia",IF($V150&lt;&gt;"Macro","Solo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  <c r="AK150" s="62">
        <f>IF(AND($D150&lt;&gt;"",$V150="Macro"),$D150&amp;"|"&amp;$C150,"")</f>
        <v/>
      </c>
      <c r="AL150" s="62">
        <f>""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plazo"))))))))</f>
        <v/>
      </c>
      <c r="P151" s="62">
        <f>IF(NOT((COUNTA($B151:$D151)+COUNTA($G151:$L151)+COUNTA($Q151))&gt;0),"",IF($D151="","Propia",IF($V151&lt;&gt;"Macro","Solo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  <c r="AK151" s="62">
        <f>IF(AND($D151&lt;&gt;"",$V151="Macro"),$D151&amp;"|"&amp;$C151,"")</f>
        <v/>
      </c>
      <c r="AL151" s="62">
        <f>""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plazo"))))))))</f>
        <v/>
      </c>
      <c r="P152" s="62">
        <f>IF(NOT((COUNTA($B152:$D152)+COUNTA($G152:$L152)+COUNTA($Q152))&gt;0),"",IF($D152="","Propia",IF($V152&lt;&gt;"Macro","Solo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  <c r="AK152" s="62">
        <f>IF(AND($D152&lt;&gt;"",$V152="Macro"),$D152&amp;"|"&amp;$C152,"")</f>
        <v/>
      </c>
      <c r="AL152" s="62">
        <f>""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plazo"))))))))</f>
        <v/>
      </c>
      <c r="P153" s="62">
        <f>IF(NOT((COUNTA($B153:$D153)+COUNTA($G153:$L153)+COUNTA($Q153))&gt;0),"",IF($D153="","Propia",IF($V153&lt;&gt;"Macro","Solo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  <c r="AK153" s="62">
        <f>IF(AND($D153&lt;&gt;"",$V153="Macro"),$D153&amp;"|"&amp;$C153,"")</f>
        <v/>
      </c>
      <c r="AL153" s="62">
        <f>""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plazo"))))))))</f>
        <v/>
      </c>
      <c r="P154" s="62">
        <f>IF(NOT((COUNTA($B154:$D154)+COUNTA($G154:$L154)+COUNTA($Q154))&gt;0),"",IF($D154="","Propia",IF($V154&lt;&gt;"Macro","Solo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  <c r="AK154" s="62">
        <f>IF(AND($D154&lt;&gt;"",$V154="Macro"),$D154&amp;"|"&amp;$C154,"")</f>
        <v/>
      </c>
      <c r="AL154" s="62">
        <f>""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plazo"))))))))</f>
        <v/>
      </c>
      <c r="P155" s="62">
        <f>IF(NOT((COUNTA($B155:$D155)+COUNTA($G155:$L155)+COUNTA($Q155))&gt;0),"",IF($D155="","Propia",IF($V155&lt;&gt;"Macro","Solo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  <c r="AK155" s="62">
        <f>IF(AND($D155&lt;&gt;"",$V155="Macro"),$D155&amp;"|"&amp;$C155,"")</f>
        <v/>
      </c>
      <c r="AL155" s="62">
        <f>""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plazo"))))))))</f>
        <v/>
      </c>
      <c r="P156" s="62">
        <f>IF(NOT((COUNTA($B156:$D156)+COUNTA($G156:$L156)+COUNTA($Q156))&gt;0),"",IF($D156="","Propia",IF($V156&lt;&gt;"Macro","Solo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  <c r="AK156" s="62">
        <f>IF(AND($D156&lt;&gt;"",$V156="Macro"),$D156&amp;"|"&amp;$C156,"")</f>
        <v/>
      </c>
      <c r="AL156" s="62">
        <f>""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plazo"))))))))</f>
        <v/>
      </c>
      <c r="P157" s="62">
        <f>IF(NOT((COUNTA($B157:$D157)+COUNTA($G157:$L157)+COUNTA($Q157))&gt;0),"",IF($D157="","Propia",IF($V157&lt;&gt;"Macro","Solo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  <c r="AK157" s="62">
        <f>IF(AND($D157&lt;&gt;"",$V157="Macro"),$D157&amp;"|"&amp;$C157,"")</f>
        <v/>
      </c>
      <c r="AL157" s="62">
        <f>""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plazo"))))))))</f>
        <v/>
      </c>
      <c r="P158" s="62">
        <f>IF(NOT((COUNTA($B158:$D158)+COUNTA($G158:$L158)+COUNTA($Q158))&gt;0),"",IF($D158="","Propia",IF($V158&lt;&gt;"Macro","Solo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  <c r="AK158" s="62">
        <f>IF(AND($D158&lt;&gt;"",$V158="Macro"),$D158&amp;"|"&amp;$C158,"")</f>
        <v/>
      </c>
      <c r="AL158" s="62">
        <f>""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plazo"))))))))</f>
        <v/>
      </c>
      <c r="P159" s="62">
        <f>IF(NOT((COUNTA($B159:$D159)+COUNTA($G159:$L159)+COUNTA($Q159))&gt;0),"",IF($D159="","Propia",IF($V159&lt;&gt;"Macro","Solo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  <c r="AK159" s="62">
        <f>IF(AND($D159&lt;&gt;"",$V159="Macro"),$D159&amp;"|"&amp;$C159,"")</f>
        <v/>
      </c>
      <c r="AL159" s="62">
        <f>""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plazo"))))))))</f>
        <v/>
      </c>
      <c r="P160" s="62">
        <f>IF(NOT((COUNTA($B160:$D160)+COUNTA($G160:$L160)+COUNTA($Q160))&gt;0),"",IF($D160="","Propia",IF($V160&lt;&gt;"Macro","Solo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  <c r="AK160" s="62">
        <f>IF(AND($D160&lt;&gt;"",$V160="Macro"),$D160&amp;"|"&amp;$C160,"")</f>
        <v/>
      </c>
      <c r="AL160" s="62">
        <f>""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plazo"))))))))</f>
        <v/>
      </c>
      <c r="P161" s="62">
        <f>IF(NOT((COUNTA($B161:$D161)+COUNTA($G161:$L161)+COUNTA($Q161))&gt;0),"",IF($D161="","Propia",IF($V161&lt;&gt;"Macro","Solo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  <c r="AK161" s="62">
        <f>IF(AND($D161&lt;&gt;"",$V161="Macro"),$D161&amp;"|"&amp;$C161,"")</f>
        <v/>
      </c>
      <c r="AL161" s="62">
        <f>""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plazo"))))))))</f>
        <v/>
      </c>
      <c r="P162" s="62">
        <f>IF(NOT((COUNTA($B162:$D162)+COUNTA($G162:$L162)+COUNTA($Q162))&gt;0),"",IF($D162="","Propia",IF($V162&lt;&gt;"Macro","Solo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  <c r="AK162" s="62">
        <f>IF(AND($D162&lt;&gt;"",$V162="Macro"),$D162&amp;"|"&amp;$C162,"")</f>
        <v/>
      </c>
      <c r="AL162" s="62">
        <f>""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plazo"))))))))</f>
        <v/>
      </c>
      <c r="P163" s="62">
        <f>IF(NOT((COUNTA($B163:$D163)+COUNTA($G163:$L163)+COUNTA($Q163))&gt;0),"",IF($D163="","Propia",IF($V163&lt;&gt;"Macro","Solo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  <c r="AK163" s="62">
        <f>IF(AND($D163&lt;&gt;"",$V163="Macro"),$D163&amp;"|"&amp;$C163,"")</f>
        <v/>
      </c>
      <c r="AL163" s="62">
        <f>""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plazo"))))))))</f>
        <v/>
      </c>
      <c r="P164" s="62">
        <f>IF(NOT((COUNTA($B164:$D164)+COUNTA($G164:$L164)+COUNTA($Q164))&gt;0),"",IF($D164="","Propia",IF($V164&lt;&gt;"Macro","Solo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  <c r="AK164" s="62">
        <f>IF(AND($D164&lt;&gt;"",$V164="Macro"),$D164&amp;"|"&amp;$C164,"")</f>
        <v/>
      </c>
      <c r="AL164" s="62">
        <f>""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plazo"))))))))</f>
        <v/>
      </c>
      <c r="P165" s="62">
        <f>IF(NOT((COUNTA($B165:$D165)+COUNTA($G165:$L165)+COUNTA($Q165))&gt;0),"",IF($D165="","Propia",IF($V165&lt;&gt;"Macro","Solo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  <c r="AK165" s="62">
        <f>IF(AND($D165&lt;&gt;"",$V165="Macro"),$D165&amp;"|"&amp;$C165,"")</f>
        <v/>
      </c>
      <c r="AL165" s="62">
        <f>""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plazo"))))))))</f>
        <v/>
      </c>
      <c r="P166" s="62">
        <f>IF(NOT((COUNTA($B166:$D166)+COUNTA($G166:$L166)+COUNTA($Q166))&gt;0),"",IF($D166="","Propia",IF($V166&lt;&gt;"Macro","Solo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  <c r="AK166" s="62">
        <f>IF(AND($D166&lt;&gt;"",$V166="Macro"),$D166&amp;"|"&amp;$C166,"")</f>
        <v/>
      </c>
      <c r="AL166" s="62">
        <f>""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plazo"))))))))</f>
        <v/>
      </c>
      <c r="P167" s="62">
        <f>IF(NOT((COUNTA($B167:$D167)+COUNTA($G167:$L167)+COUNTA($Q167))&gt;0),"",IF($D167="","Propia",IF($V167&lt;&gt;"Macro","Solo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  <c r="AK167" s="62">
        <f>IF(AND($D167&lt;&gt;"",$V167="Macro"),$D167&amp;"|"&amp;$C167,"")</f>
        <v/>
      </c>
      <c r="AL167" s="62">
        <f>""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plazo"))))))))</f>
        <v/>
      </c>
      <c r="P168" s="62">
        <f>IF(NOT((COUNTA($B168:$D168)+COUNTA($G168:$L168)+COUNTA($Q168))&gt;0),"",IF($D168="","Propia",IF($V168&lt;&gt;"Macro","Solo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  <c r="AK168" s="62">
        <f>IF(AND($D168&lt;&gt;"",$V168="Macro"),$D168&amp;"|"&amp;$C168,"")</f>
        <v/>
      </c>
      <c r="AL168" s="62">
        <f>""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plazo"))))))))</f>
        <v/>
      </c>
      <c r="P169" s="62">
        <f>IF(NOT((COUNTA($B169:$D169)+COUNTA($G169:$L169)+COUNTA($Q169))&gt;0),"",IF($D169="","Propia",IF($V169&lt;&gt;"Macro","Solo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  <c r="AK169" s="62">
        <f>IF(AND($D169&lt;&gt;"",$V169="Macro"),$D169&amp;"|"&amp;$C169,"")</f>
        <v/>
      </c>
      <c r="AL169" s="62">
        <f>""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plazo"))))))))</f>
        <v/>
      </c>
      <c r="P170" s="62">
        <f>IF(NOT((COUNTA($B170:$D170)+COUNTA($G170:$L170)+COUNTA($Q170))&gt;0),"",IF($D170="","Propia",IF($V170&lt;&gt;"Macro","Solo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  <c r="AK170" s="62">
        <f>IF(AND($D170&lt;&gt;"",$V170="Macro"),$D170&amp;"|"&amp;$C170,"")</f>
        <v/>
      </c>
      <c r="AL170" s="62">
        <f>""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plazo"))))))))</f>
        <v/>
      </c>
      <c r="P171" s="62">
        <f>IF(NOT((COUNTA($B171:$D171)+COUNTA($G171:$L171)+COUNTA($Q171))&gt;0),"",IF($D171="","Propia",IF($V171&lt;&gt;"Macro","Solo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  <c r="AK171" s="62">
        <f>IF(AND($D171&lt;&gt;"",$V171="Macro"),$D171&amp;"|"&amp;$C171,"")</f>
        <v/>
      </c>
      <c r="AL171" s="62">
        <f>""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plazo"))))))))</f>
        <v/>
      </c>
      <c r="P172" s="62">
        <f>IF(NOT((COUNTA($B172:$D172)+COUNTA($G172:$L172)+COUNTA($Q172))&gt;0),"",IF($D172="","Propia",IF($V172&lt;&gt;"Macro","Solo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  <c r="AK172" s="62">
        <f>IF(AND($D172&lt;&gt;"",$V172="Macro"),$D172&amp;"|"&amp;$C172,"")</f>
        <v/>
      </c>
      <c r="AL172" s="62">
        <f>""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plazo"))))))))</f>
        <v/>
      </c>
      <c r="P173" s="62">
        <f>IF(NOT((COUNTA($B173:$D173)+COUNTA($G173:$L173)+COUNTA($Q173))&gt;0),"",IF($D173="","Propia",IF($V173&lt;&gt;"Macro","Solo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  <c r="AK173" s="62">
        <f>IF(AND($D173&lt;&gt;"",$V173="Macro"),$D173&amp;"|"&amp;$C173,"")</f>
        <v/>
      </c>
      <c r="AL173" s="62">
        <f>""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plazo"))))))))</f>
        <v/>
      </c>
      <c r="P174" s="62">
        <f>IF(NOT((COUNTA($B174:$D174)+COUNTA($G174:$L174)+COUNTA($Q174))&gt;0),"",IF($D174="","Propia",IF($V174&lt;&gt;"Macro","Solo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  <c r="AK174" s="62">
        <f>IF(AND($D174&lt;&gt;"",$V174="Macro"),$D174&amp;"|"&amp;$C174,"")</f>
        <v/>
      </c>
      <c r="AL174" s="62">
        <f>""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plazo"))))))))</f>
        <v/>
      </c>
      <c r="P175" s="62">
        <f>IF(NOT((COUNTA($B175:$D175)+COUNTA($G175:$L175)+COUNTA($Q175))&gt;0),"",IF($D175="","Propia",IF($V175&lt;&gt;"Macro","Solo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  <c r="AK175" s="62">
        <f>IF(AND($D175&lt;&gt;"",$V175="Macro"),$D175&amp;"|"&amp;$C175,"")</f>
        <v/>
      </c>
      <c r="AL175" s="62">
        <f>""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plazo"))))))))</f>
        <v/>
      </c>
      <c r="P176" s="62">
        <f>IF(NOT((COUNTA($B176:$D176)+COUNTA($G176:$L176)+COUNTA($Q176))&gt;0),"",IF($D176="","Propia",IF($V176&lt;&gt;"Macro","Solo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  <c r="AK176" s="62">
        <f>IF(AND($D176&lt;&gt;"",$V176="Macro"),$D176&amp;"|"&amp;$C176,"")</f>
        <v/>
      </c>
      <c r="AL176" s="62">
        <f>""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plazo"))))))))</f>
        <v/>
      </c>
      <c r="P177" s="62">
        <f>IF(NOT((COUNTA($B177:$D177)+COUNTA($G177:$L177)+COUNTA($Q177))&gt;0),"",IF($D177="","Propia",IF($V177&lt;&gt;"Macro","Solo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  <c r="AK177" s="62">
        <f>IF(AND($D177&lt;&gt;"",$V177="Macro"),$D177&amp;"|"&amp;$C177,"")</f>
        <v/>
      </c>
      <c r="AL177" s="62">
        <f>""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plazo"))))))))</f>
        <v/>
      </c>
      <c r="P178" s="62">
        <f>IF(NOT((COUNTA($B178:$D178)+COUNTA($G178:$L178)+COUNTA($Q178))&gt;0),"",IF($D178="","Propia",IF($V178&lt;&gt;"Macro","Solo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  <c r="AK178" s="62">
        <f>IF(AND($D178&lt;&gt;"",$V178="Macro"),$D178&amp;"|"&amp;$C178,"")</f>
        <v/>
      </c>
      <c r="AL178" s="62">
        <f>""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plazo"))))))))</f>
        <v/>
      </c>
      <c r="P179" s="62">
        <f>IF(NOT((COUNTA($B179:$D179)+COUNTA($G179:$L179)+COUNTA($Q179))&gt;0),"",IF($D179="","Propia",IF($V179&lt;&gt;"Macro","Solo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  <c r="AK179" s="62">
        <f>IF(AND($D179&lt;&gt;"",$V179="Macro"),$D179&amp;"|"&amp;$C179,"")</f>
        <v/>
      </c>
      <c r="AL179" s="62">
        <f>""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plazo"))))))))</f>
        <v/>
      </c>
      <c r="P180" s="62">
        <f>IF(NOT((COUNTA($B180:$D180)+COUNTA($G180:$L180)+COUNTA($Q180))&gt;0),"",IF($D180="","Propia",IF($V180&lt;&gt;"Macro","Solo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  <c r="AK180" s="62">
        <f>IF(AND($D180&lt;&gt;"",$V180="Macro"),$D180&amp;"|"&amp;$C180,"")</f>
        <v/>
      </c>
      <c r="AL180" s="62">
        <f>""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plazo"))))))))</f>
        <v/>
      </c>
      <c r="P181" s="62">
        <f>IF(NOT((COUNTA($B181:$D181)+COUNTA($G181:$L181)+COUNTA($Q181))&gt;0),"",IF($D181="","Propia",IF($V181&lt;&gt;"Macro","Solo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  <c r="AK181" s="62">
        <f>IF(AND($D181&lt;&gt;"",$V181="Macro"),$D181&amp;"|"&amp;$C181,"")</f>
        <v/>
      </c>
      <c r="AL181" s="62">
        <f>""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plazo"))))))))</f>
        <v/>
      </c>
      <c r="P182" s="62">
        <f>IF(NOT((COUNTA($B182:$D182)+COUNTA($G182:$L182)+COUNTA($Q182))&gt;0),"",IF($D182="","Propia",IF($V182&lt;&gt;"Macro","Solo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  <c r="AK182" s="62">
        <f>IF(AND($D182&lt;&gt;"",$V182="Macro"),$D182&amp;"|"&amp;$C182,"")</f>
        <v/>
      </c>
      <c r="AL182" s="62">
        <f>""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plazo"))))))))</f>
        <v/>
      </c>
      <c r="P183" s="62">
        <f>IF(NOT((COUNTA($B183:$D183)+COUNTA($G183:$L183)+COUNTA($Q183))&gt;0),"",IF($D183="","Propia",IF($V183&lt;&gt;"Macro","Solo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  <c r="AK183" s="62">
        <f>IF(AND($D183&lt;&gt;"",$V183="Macro"),$D183&amp;"|"&amp;$C183,"")</f>
        <v/>
      </c>
      <c r="AL183" s="62">
        <f>""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plazo"))))))))</f>
        <v/>
      </c>
      <c r="P184" s="62">
        <f>IF(NOT((COUNTA($B184:$D184)+COUNTA($G184:$L184)+COUNTA($Q184))&gt;0),"",IF($D184="","Propia",IF($V184&lt;&gt;"Macro","Solo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  <c r="AK184" s="62">
        <f>IF(AND($D184&lt;&gt;"",$V184="Macro"),$D184&amp;"|"&amp;$C184,"")</f>
        <v/>
      </c>
      <c r="AL184" s="62">
        <f>""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plazo"))))))))</f>
        <v/>
      </c>
      <c r="P185" s="62">
        <f>IF(NOT((COUNTA($B185:$D185)+COUNTA($G185:$L185)+COUNTA($Q185))&gt;0),"",IF($D185="","Propia",IF($V185&lt;&gt;"Macro","Solo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  <c r="AK185" s="62">
        <f>IF(AND($D185&lt;&gt;"",$V185="Macro"),$D185&amp;"|"&amp;$C185,"")</f>
        <v/>
      </c>
      <c r="AL185" s="62">
        <f>""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plazo"))))))))</f>
        <v/>
      </c>
      <c r="P186" s="62">
        <f>IF(NOT((COUNTA($B186:$D186)+COUNTA($G186:$L186)+COUNTA($Q186))&gt;0),"",IF($D186="","Propia",IF($V186&lt;&gt;"Macro","Solo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  <c r="AK186" s="62">
        <f>IF(AND($D186&lt;&gt;"",$V186="Macro"),$D186&amp;"|"&amp;$C186,"")</f>
        <v/>
      </c>
      <c r="AL186" s="62">
        <f>""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plazo"))))))))</f>
        <v/>
      </c>
      <c r="P187" s="62">
        <f>IF(NOT((COUNTA($B187:$D187)+COUNTA($G187:$L187)+COUNTA($Q187))&gt;0),"",IF($D187="","Propia",IF($V187&lt;&gt;"Macro","Solo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  <c r="AK187" s="62">
        <f>IF(AND($D187&lt;&gt;"",$V187="Macro"),$D187&amp;"|"&amp;$C187,"")</f>
        <v/>
      </c>
      <c r="AL187" s="62">
        <f>""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plazo"))))))))</f>
        <v/>
      </c>
      <c r="P188" s="62">
        <f>IF(NOT((COUNTA($B188:$D188)+COUNTA($G188:$L188)+COUNTA($Q188))&gt;0),"",IF($D188="","Propia",IF($V188&lt;&gt;"Macro","Solo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  <c r="AK188" s="62">
        <f>IF(AND($D188&lt;&gt;"",$V188="Macro"),$D188&amp;"|"&amp;$C188,"")</f>
        <v/>
      </c>
      <c r="AL188" s="62">
        <f>""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plazo"))))))))</f>
        <v/>
      </c>
      <c r="P189" s="62">
        <f>IF(NOT((COUNTA($B189:$D189)+COUNTA($G189:$L189)+COUNTA($Q189))&gt;0),"",IF($D189="","Propia",IF($V189&lt;&gt;"Macro","Solo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  <c r="AK189" s="62">
        <f>IF(AND($D189&lt;&gt;"",$V189="Macro"),$D189&amp;"|"&amp;$C189,"")</f>
        <v/>
      </c>
      <c r="AL189" s="62">
        <f>""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plazo"))))))))</f>
        <v/>
      </c>
      <c r="P190" s="62">
        <f>IF(NOT((COUNTA($B190:$D190)+COUNTA($G190:$L190)+COUNTA($Q190))&gt;0),"",IF($D190="","Propia",IF($V190&lt;&gt;"Macro","Solo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  <c r="AK190" s="62">
        <f>IF(AND($D190&lt;&gt;"",$V190="Macro"),$D190&amp;"|"&amp;$C190,"")</f>
        <v/>
      </c>
      <c r="AL190" s="62">
        <f>""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plazo"))))))))</f>
        <v/>
      </c>
      <c r="P191" s="62">
        <f>IF(NOT((COUNTA($B191:$D191)+COUNTA($G191:$L191)+COUNTA($Q191))&gt;0),"",IF($D191="","Propia",IF($V191&lt;&gt;"Macro","Solo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  <c r="AK191" s="62">
        <f>IF(AND($D191&lt;&gt;"",$V191="Macro"),$D191&amp;"|"&amp;$C191,"")</f>
        <v/>
      </c>
      <c r="AL191" s="62">
        <f>""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plazo"))))))))</f>
        <v/>
      </c>
      <c r="P192" s="62">
        <f>IF(NOT((COUNTA($B192:$D192)+COUNTA($G192:$L192)+COUNTA($Q192))&gt;0),"",IF($D192="","Propia",IF($V192&lt;&gt;"Macro","Solo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  <c r="AK192" s="62">
        <f>IF(AND($D192&lt;&gt;"",$V192="Macro"),$D192&amp;"|"&amp;$C192,"")</f>
        <v/>
      </c>
      <c r="AL192" s="62">
        <f>""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plazo"))))))))</f>
        <v/>
      </c>
      <c r="P193" s="62">
        <f>IF(NOT((COUNTA($B193:$D193)+COUNTA($G193:$L193)+COUNTA($Q193))&gt;0),"",IF($D193="","Propia",IF($V193&lt;&gt;"Macro","Solo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  <c r="AK193" s="62">
        <f>IF(AND($D193&lt;&gt;"",$V193="Macro"),$D193&amp;"|"&amp;$C193,"")</f>
        <v/>
      </c>
      <c r="AL193" s="62">
        <f>""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plazo"))))))))</f>
        <v/>
      </c>
      <c r="P194" s="62">
        <f>IF(NOT((COUNTA($B194:$D194)+COUNTA($G194:$L194)+COUNTA($Q194))&gt;0),"",IF($D194="","Propia",IF($V194&lt;&gt;"Macro","Solo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  <c r="AK194" s="62">
        <f>IF(AND($D194&lt;&gt;"",$V194="Macro"),$D194&amp;"|"&amp;$C194,"")</f>
        <v/>
      </c>
      <c r="AL194" s="62">
        <f>""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plazo"))))))))</f>
        <v/>
      </c>
      <c r="P195" s="62">
        <f>IF(NOT((COUNTA($B195:$D195)+COUNTA($G195:$L195)+COUNTA($Q195))&gt;0),"",IF($D195="","Propia",IF($V195&lt;&gt;"Macro","Solo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  <c r="AK195" s="62">
        <f>IF(AND($D195&lt;&gt;"",$V195="Macro"),$D195&amp;"|"&amp;$C195,"")</f>
        <v/>
      </c>
      <c r="AL195" s="62">
        <f>""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plazo"))))))))</f>
        <v/>
      </c>
      <c r="P196" s="62">
        <f>IF(NOT((COUNTA($B196:$D196)+COUNTA($G196:$L196)+COUNTA($Q196))&gt;0),"",IF($D196="","Propia",IF($V196&lt;&gt;"Macro","Solo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  <c r="AK196" s="62">
        <f>IF(AND($D196&lt;&gt;"",$V196="Macro"),$D196&amp;"|"&amp;$C196,"")</f>
        <v/>
      </c>
      <c r="AL196" s="62">
        <f>""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plazo"))))))))</f>
        <v/>
      </c>
      <c r="P197" s="62">
        <f>IF(NOT((COUNTA($B197:$D197)+COUNTA($G197:$L197)+COUNTA($Q197))&gt;0),"",IF($D197="","Propia",IF($V197&lt;&gt;"Macro","Solo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  <c r="AK197" s="62">
        <f>IF(AND($D197&lt;&gt;"",$V197="Macro"),$D197&amp;"|"&amp;$C197,"")</f>
        <v/>
      </c>
      <c r="AL197" s="62">
        <f>""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plazo"))))))))</f>
        <v/>
      </c>
      <c r="P198" s="62">
        <f>IF(NOT((COUNTA($B198:$D198)+COUNTA($G198:$L198)+COUNTA($Q198))&gt;0),"",IF($D198="","Propia",IF($V198&lt;&gt;"Macro","Solo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  <c r="AK198" s="62">
        <f>IF(AND($D198&lt;&gt;"",$V198="Macro"),$D198&amp;"|"&amp;$C198,"")</f>
        <v/>
      </c>
      <c r="AL198" s="62">
        <f>""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plazo"))))))))</f>
        <v/>
      </c>
      <c r="P199" s="62">
        <f>IF(NOT((COUNTA($B199:$D199)+COUNTA($G199:$L199)+COUNTA($Q199))&gt;0),"",IF($D199="","Propia",IF($V199&lt;&gt;"Macro","Solo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  <c r="AK199" s="62">
        <f>IF(AND($D199&lt;&gt;"",$V199="Macro"),$D199&amp;"|"&amp;$C199,"")</f>
        <v/>
      </c>
      <c r="AL199" s="62">
        <f>""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plazo"))))))))</f>
        <v/>
      </c>
      <c r="P200" s="62">
        <f>IF(NOT((COUNTA($B200:$D200)+COUNTA($G200:$L200)+COUNTA($Q200))&gt;0),"",IF($D200="","Propia",IF($V200&lt;&gt;"Macro","Solo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  <c r="AK200" s="62">
        <f>IF(AND($D200&lt;&gt;"",$V200="Macro"),$D200&amp;"|"&amp;$C200,"")</f>
        <v/>
      </c>
      <c r="AL200" s="62">
        <f>""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plazo"))))))))</f>
        <v/>
      </c>
      <c r="P201" s="62">
        <f>IF(NOT((COUNTA($B201:$D201)+COUNTA($G201:$L201)+COUNTA($Q201))&gt;0),"",IF($D201="","Propia",IF($V201&lt;&gt;"Macro","Solo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  <c r="AK201" s="62">
        <f>IF(AND($D201&lt;&gt;"",$V201="Macro"),$D201&amp;"|"&amp;$C201,"")</f>
        <v/>
      </c>
      <c r="AL201" s="62">
        <f>""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plazo"))))))))</f>
        <v/>
      </c>
      <c r="P202" s="62">
        <f>IF(NOT((COUNTA($B202:$D202)+COUNTA($G202:$L202)+COUNTA($Q202))&gt;0),"",IF($D202="","Propia",IF($V202&lt;&gt;"Macro","Solo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  <c r="AK202" s="62">
        <f>IF(AND($D202&lt;&gt;"",$V202="Macro"),$D202&amp;"|"&amp;$C202,"")</f>
        <v/>
      </c>
      <c r="AL202" s="62">
        <f>""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plazo"))))))))</f>
        <v/>
      </c>
      <c r="P203" s="62">
        <f>IF(NOT((COUNTA($B203:$D203)+COUNTA($G203:$L203)+COUNTA($Q203))&gt;0),"",IF($D203="","Propia",IF($V203&lt;&gt;"Macro","Solo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  <c r="AK203" s="62">
        <f>IF(AND($D203&lt;&gt;"",$V203="Macro"),$D203&amp;"|"&amp;$C203,"")</f>
        <v/>
      </c>
      <c r="AL203" s="62">
        <f>""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plazo"))))))))</f>
        <v/>
      </c>
      <c r="P204" s="62">
        <f>IF(NOT((COUNTA($B204:$D204)+COUNTA($G204:$L204)+COUNTA($Q204))&gt;0),"",IF($D204="","Propia",IF($V204&lt;&gt;"Macro","Solo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  <c r="AK204" s="62">
        <f>IF(AND($D204&lt;&gt;"",$V204="Macro"),$D204&amp;"|"&amp;$C204,"")</f>
        <v/>
      </c>
      <c r="AL204" s="62">
        <f>""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plazo"))))))))</f>
        <v/>
      </c>
      <c r="P205" s="62">
        <f>IF(NOT((COUNTA($B205:$D205)+COUNTA($G205:$L205)+COUNTA($Q205))&gt;0),"",IF($D205="","Propia",IF($V205&lt;&gt;"Macro","Solo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  <c r="AK205" s="62">
        <f>IF(AND($D205&lt;&gt;"",$V205="Macro"),$D205&amp;"|"&amp;$C205,"")</f>
        <v/>
      </c>
      <c r="AL205" s="62">
        <f>""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plazo"))))))))</f>
        <v/>
      </c>
      <c r="P206" s="62">
        <f>IF(NOT((COUNTA($B206:$D206)+COUNTA($G206:$L206)+COUNTA($Q206))&gt;0),"",IF($D206="","Propia",IF($V206&lt;&gt;"Macro","Solo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  <c r="AK206" s="62">
        <f>IF(AND($D206&lt;&gt;"",$V206="Macro"),$D206&amp;"|"&amp;$C206,"")</f>
        <v/>
      </c>
      <c r="AL206" s="62">
        <f>""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plazo"))))))))</f>
        <v/>
      </c>
      <c r="P207" s="62">
        <f>IF(NOT((COUNTA($B207:$D207)+COUNTA($G207:$L207)+COUNTA($Q207))&gt;0),"",IF($D207="","Propia",IF($V207&lt;&gt;"Macro","Solo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  <c r="AK207" s="62">
        <f>IF(AND($D207&lt;&gt;"",$V207="Macro"),$D207&amp;"|"&amp;$C207,"")</f>
        <v/>
      </c>
      <c r="AL207" s="62">
        <f>""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plazo"))))))))</f>
        <v/>
      </c>
      <c r="P208" s="62">
        <f>IF(NOT((COUNTA($B208:$D208)+COUNTA($G208:$L208)+COUNTA($Q208))&gt;0),"",IF($D208="","Propia",IF($V208&lt;&gt;"Macro","Solo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  <c r="AK208" s="62">
        <f>IF(AND($D208&lt;&gt;"",$V208="Macro"),$D208&amp;"|"&amp;$C208,"")</f>
        <v/>
      </c>
      <c r="AL208" s="62">
        <f>""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plazo"))))))))</f>
        <v/>
      </c>
      <c r="P209" s="62">
        <f>IF(NOT((COUNTA($B209:$D209)+COUNTA($G209:$L209)+COUNTA($Q209))&gt;0),"",IF($D209="","Propia",IF($V209&lt;&gt;"Macro","Solo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  <c r="AK209" s="62">
        <f>IF(AND($D209&lt;&gt;"",$V209="Macro"),$D209&amp;"|"&amp;$C209,"")</f>
        <v/>
      </c>
      <c r="AL209" s="62">
        <f>""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plazo"))))))))</f>
        <v/>
      </c>
      <c r="P210" s="62">
        <f>IF(NOT((COUNTA($B210:$D210)+COUNTA($G210:$L210)+COUNTA($Q210))&gt;0),"",IF($D210="","Propia",IF($V210&lt;&gt;"Macro","Solo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  <c r="AK210" s="62">
        <f>IF(AND($D210&lt;&gt;"",$V210="Macro"),$D210&amp;"|"&amp;$C210,"")</f>
        <v/>
      </c>
      <c r="AL210" s="62">
        <f>""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plazo"))))))))</f>
        <v/>
      </c>
      <c r="P211" s="62">
        <f>IF(NOT((COUNTA($B211:$D211)+COUNTA($G211:$L211)+COUNTA($Q211))&gt;0),"",IF($D211="","Propia",IF($V211&lt;&gt;"Macro","Solo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  <c r="AK211" s="62">
        <f>IF(AND($D211&lt;&gt;"",$V211="Macro"),$D211&amp;"|"&amp;$C211,"")</f>
        <v/>
      </c>
      <c r="AL211" s="62">
        <f>""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plazo"))))))))</f>
        <v/>
      </c>
      <c r="P212" s="62">
        <f>IF(NOT((COUNTA($B212:$D212)+COUNTA($G212:$L212)+COUNTA($Q212))&gt;0),"",IF($D212="","Propia",IF($V212&lt;&gt;"Macro","Solo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  <c r="AK212" s="62">
        <f>IF(AND($D212&lt;&gt;"",$V212="Macro"),$D212&amp;"|"&amp;$C212,"")</f>
        <v/>
      </c>
      <c r="AL212" s="62">
        <f>""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plazo"))))))))</f>
        <v/>
      </c>
      <c r="P213" s="62">
        <f>IF(NOT((COUNTA($B213:$D213)+COUNTA($G213:$L213)+COUNTA($Q213))&gt;0),"",IF($D213="","Propia",IF($V213&lt;&gt;"Macro","Solo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  <c r="AK213" s="62">
        <f>IF(AND($D213&lt;&gt;"",$V213="Macro"),$D213&amp;"|"&amp;$C213,"")</f>
        <v/>
      </c>
      <c r="AL213" s="62">
        <f>""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plazo"))))))))</f>
        <v/>
      </c>
      <c r="P214" s="62">
        <f>IF(NOT((COUNTA($B214:$D214)+COUNTA($G214:$L214)+COUNTA($Q214))&gt;0),"",IF($D214="","Propia",IF($V214&lt;&gt;"Macro","Solo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  <c r="AK214" s="62">
        <f>IF(AND($D214&lt;&gt;"",$V214="Macro"),$D214&amp;"|"&amp;$C214,"")</f>
        <v/>
      </c>
      <c r="AL214" s="62">
        <f>""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plazo"))))))))</f>
        <v/>
      </c>
      <c r="P215" s="62">
        <f>IF(NOT((COUNTA($B215:$D215)+COUNTA($G215:$L215)+COUNTA($Q215))&gt;0),"",IF($D215="","Propia",IF($V215&lt;&gt;"Macro","Solo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  <c r="AK215" s="62">
        <f>IF(AND($D215&lt;&gt;"",$V215="Macro"),$D215&amp;"|"&amp;$C215,"")</f>
        <v/>
      </c>
      <c r="AL215" s="62">
        <f>""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plazo"))))))))</f>
        <v/>
      </c>
      <c r="P216" s="62">
        <f>IF(NOT((COUNTA($B216:$D216)+COUNTA($G216:$L216)+COUNTA($Q216))&gt;0),"",IF($D216="","Propia",IF($V216&lt;&gt;"Macro","Solo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  <c r="AK216" s="62">
        <f>IF(AND($D216&lt;&gt;"",$V216="Macro"),$D216&amp;"|"&amp;$C216,"")</f>
        <v/>
      </c>
      <c r="AL216" s="62">
        <f>""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plazo"))))))))</f>
        <v/>
      </c>
      <c r="P217" s="62">
        <f>IF(NOT((COUNTA($B217:$D217)+COUNTA($G217:$L217)+COUNTA($Q217))&gt;0),"",IF($D217="","Propia",IF($V217&lt;&gt;"Macro","Solo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  <c r="AK217" s="62">
        <f>IF(AND($D217&lt;&gt;"",$V217="Macro"),$D217&amp;"|"&amp;$C217,"")</f>
        <v/>
      </c>
      <c r="AL217" s="62">
        <f>""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plazo"))))))))</f>
        <v/>
      </c>
      <c r="P218" s="62">
        <f>IF(NOT((COUNTA($B218:$D218)+COUNTA($G218:$L218)+COUNTA($Q218))&gt;0),"",IF($D218="","Propia",IF($V218&lt;&gt;"Macro","Solo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  <c r="AK218" s="62">
        <f>IF(AND($D218&lt;&gt;"",$V218="Macro"),$D218&amp;"|"&amp;$C218,"")</f>
        <v/>
      </c>
      <c r="AL218" s="62">
        <f>""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plazo"))))))))</f>
        <v/>
      </c>
      <c r="P219" s="62">
        <f>IF(NOT((COUNTA($B219:$D219)+COUNTA($G219:$L219)+COUNTA($Q219))&gt;0),"",IF($D219="","Propia",IF($V219&lt;&gt;"Macro","Solo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  <c r="AK219" s="62">
        <f>IF(AND($D219&lt;&gt;"",$V219="Macro"),$D219&amp;"|"&amp;$C219,"")</f>
        <v/>
      </c>
      <c r="AL219" s="62">
        <f>""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plazo"))))))))</f>
        <v/>
      </c>
      <c r="P220" s="62">
        <f>IF(NOT((COUNTA($B220:$D220)+COUNTA($G220:$L220)+COUNTA($Q220))&gt;0),"",IF($D220="","Propia",IF($V220&lt;&gt;"Macro","Solo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  <c r="AK220" s="62">
        <f>IF(AND($D220&lt;&gt;"",$V220="Macro"),$D220&amp;"|"&amp;$C220,"")</f>
        <v/>
      </c>
      <c r="AL220" s="62">
        <f>""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plazo"))))))))</f>
        <v/>
      </c>
      <c r="P221" s="62">
        <f>IF(NOT((COUNTA($B221:$D221)+COUNTA($G221:$L221)+COUNTA($Q221))&gt;0),"",IF($D221="","Propia",IF($V221&lt;&gt;"Macro","Solo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  <c r="AK221" s="62">
        <f>IF(AND($D221&lt;&gt;"",$V221="Macro"),$D221&amp;"|"&amp;$C221,"")</f>
        <v/>
      </c>
      <c r="AL221" s="62">
        <f>""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plazo"))))))))</f>
        <v/>
      </c>
      <c r="P222" s="62">
        <f>IF(NOT((COUNTA($B222:$D222)+COUNTA($G222:$L222)+COUNTA($Q222))&gt;0),"",IF($D222="","Propia",IF($V222&lt;&gt;"Macro","Solo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  <c r="AK222" s="62">
        <f>IF(AND($D222&lt;&gt;"",$V222="Macro"),$D222&amp;"|"&amp;$C222,"")</f>
        <v/>
      </c>
      <c r="AL222" s="62">
        <f>""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plazo"))))))))</f>
        <v/>
      </c>
      <c r="P223" s="62">
        <f>IF(NOT((COUNTA($B223:$D223)+COUNTA($G223:$L223)+COUNTA($Q223))&gt;0),"",IF($D223="","Propia",IF($V223&lt;&gt;"Macro","Solo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  <c r="AK223" s="62">
        <f>IF(AND($D223&lt;&gt;"",$V223="Macro"),$D223&amp;"|"&amp;$C223,"")</f>
        <v/>
      </c>
      <c r="AL223" s="62">
        <f>""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plazo"))))))))</f>
        <v/>
      </c>
      <c r="P224" s="62">
        <f>IF(NOT((COUNTA($B224:$D224)+COUNTA($G224:$L224)+COUNTA($Q224))&gt;0),"",IF($D224="","Propia",IF($V224&lt;&gt;"Macro","Solo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  <c r="AK224" s="62">
        <f>IF(AND($D224&lt;&gt;"",$V224="Macro"),$D224&amp;"|"&amp;$C224,"")</f>
        <v/>
      </c>
      <c r="AL224" s="62">
        <f>""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plazo"))))))))</f>
        <v/>
      </c>
      <c r="P225" s="62">
        <f>IF(NOT((COUNTA($B225:$D225)+COUNTA($G225:$L225)+COUNTA($Q225))&gt;0),"",IF($D225="","Propia",IF($V225&lt;&gt;"Macro","Solo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  <c r="AK225" s="62">
        <f>IF(AND($D225&lt;&gt;"",$V225="Macro"),$D225&amp;"|"&amp;$C225,"")</f>
        <v/>
      </c>
      <c r="AL225" s="62">
        <f>""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plazo"))))))))</f>
        <v/>
      </c>
      <c r="P226" s="62">
        <f>IF(NOT((COUNTA($B226:$D226)+COUNTA($G226:$L226)+COUNTA($Q226))&gt;0),"",IF($D226="","Propia",IF($V226&lt;&gt;"Macro","Solo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  <c r="AK226" s="62">
        <f>IF(AND($D226&lt;&gt;"",$V226="Macro"),$D226&amp;"|"&amp;$C226,"")</f>
        <v/>
      </c>
      <c r="AL226" s="62">
        <f>""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plazo"))))))))</f>
        <v/>
      </c>
      <c r="P227" s="62">
        <f>IF(NOT((COUNTA($B227:$D227)+COUNTA($G227:$L227)+COUNTA($Q227))&gt;0),"",IF($D227="","Propia",IF($V227&lt;&gt;"Macro","Solo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  <c r="AK227" s="62">
        <f>IF(AND($D227&lt;&gt;"",$V227="Macro"),$D227&amp;"|"&amp;$C227,"")</f>
        <v/>
      </c>
      <c r="AL227" s="62">
        <f>""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plazo"))))))))</f>
        <v/>
      </c>
      <c r="P228" s="62">
        <f>IF(NOT((COUNTA($B228:$D228)+COUNTA($G228:$L228)+COUNTA($Q228))&gt;0),"",IF($D228="","Propia",IF($V228&lt;&gt;"Macro","Solo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  <c r="AK228" s="62">
        <f>IF(AND($D228&lt;&gt;"",$V228="Macro"),$D228&amp;"|"&amp;$C228,"")</f>
        <v/>
      </c>
      <c r="AL228" s="62">
        <f>""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plazo"))))))))</f>
        <v/>
      </c>
      <c r="P229" s="62">
        <f>IF(NOT((COUNTA($B229:$D229)+COUNTA($G229:$L229)+COUNTA($Q229))&gt;0),"",IF($D229="","Propia",IF($V229&lt;&gt;"Macro","Solo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  <c r="AK229" s="62">
        <f>IF(AND($D229&lt;&gt;"",$V229="Macro"),$D229&amp;"|"&amp;$C229,"")</f>
        <v/>
      </c>
      <c r="AL229" s="62">
        <f>""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plazo"))))))))</f>
        <v/>
      </c>
      <c r="P230" s="62">
        <f>IF(NOT((COUNTA($B230:$D230)+COUNTA($G230:$L230)+COUNTA($Q230))&gt;0),"",IF($D230="","Propia",IF($V230&lt;&gt;"Macro","Solo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  <c r="AK230" s="62">
        <f>IF(AND($D230&lt;&gt;"",$V230="Macro"),$D230&amp;"|"&amp;$C230,"")</f>
        <v/>
      </c>
      <c r="AL230" s="62">
        <f>""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plazo"))))))))</f>
        <v/>
      </c>
      <c r="P231" s="62">
        <f>IF(NOT((COUNTA($B231:$D231)+COUNTA($G231:$L231)+COUNTA($Q231))&gt;0),"",IF($D231="","Propia",IF($V231&lt;&gt;"Macro","Solo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  <c r="AK231" s="62">
        <f>IF(AND($D231&lt;&gt;"",$V231="Macro"),$D231&amp;"|"&amp;$C231,"")</f>
        <v/>
      </c>
      <c r="AL231" s="62">
        <f>""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plazo"))))))))</f>
        <v/>
      </c>
      <c r="P232" s="62">
        <f>IF(NOT((COUNTA($B232:$D232)+COUNTA($G232:$L232)+COUNTA($Q232))&gt;0),"",IF($D232="","Propia",IF($V232&lt;&gt;"Macro","Solo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  <c r="AK232" s="62">
        <f>IF(AND($D232&lt;&gt;"",$V232="Macro"),$D232&amp;"|"&amp;$C232,"")</f>
        <v/>
      </c>
      <c r="AL232" s="62">
        <f>""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plazo"))))))))</f>
        <v/>
      </c>
      <c r="P233" s="62">
        <f>IF(NOT((COUNTA($B233:$D233)+COUNTA($G233:$L233)+COUNTA($Q233))&gt;0),"",IF($D233="","Propia",IF($V233&lt;&gt;"Macro","Solo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  <c r="AK233" s="62">
        <f>IF(AND($D233&lt;&gt;"",$V233="Macro"),$D233&amp;"|"&amp;$C233,"")</f>
        <v/>
      </c>
      <c r="AL233" s="62">
        <f>""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plazo"))))))))</f>
        <v/>
      </c>
      <c r="P234" s="62">
        <f>IF(NOT((COUNTA($B234:$D234)+COUNTA($G234:$L234)+COUNTA($Q234))&gt;0),"",IF($D234="","Propia",IF($V234&lt;&gt;"Macro","Solo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  <c r="AK234" s="62">
        <f>IF(AND($D234&lt;&gt;"",$V234="Macro"),$D234&amp;"|"&amp;$C234,"")</f>
        <v/>
      </c>
      <c r="AL234" s="62">
        <f>""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plazo"))))))))</f>
        <v/>
      </c>
      <c r="P235" s="62">
        <f>IF(NOT((COUNTA($B235:$D235)+COUNTA($G235:$L235)+COUNTA($Q235))&gt;0),"",IF($D235="","Propia",IF($V235&lt;&gt;"Macro","Solo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  <c r="AK235" s="62">
        <f>IF(AND($D235&lt;&gt;"",$V235="Macro"),$D235&amp;"|"&amp;$C235,"")</f>
        <v/>
      </c>
      <c r="AL235" s="62">
        <f>""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plazo"))))))))</f>
        <v/>
      </c>
      <c r="P236" s="62">
        <f>IF(NOT((COUNTA($B236:$D236)+COUNTA($G236:$L236)+COUNTA($Q236))&gt;0),"",IF($D236="","Propia",IF($V236&lt;&gt;"Macro","Solo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  <c r="AK236" s="62">
        <f>IF(AND($D236&lt;&gt;"",$V236="Macro"),$D236&amp;"|"&amp;$C236,"")</f>
        <v/>
      </c>
      <c r="AL236" s="62">
        <f>""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plazo"))))))))</f>
        <v/>
      </c>
      <c r="P237" s="62">
        <f>IF(NOT((COUNTA($B237:$D237)+COUNTA($G237:$L237)+COUNTA($Q237))&gt;0),"",IF($D237="","Propia",IF($V237&lt;&gt;"Macro","Solo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  <c r="AK237" s="62">
        <f>IF(AND($D237&lt;&gt;"",$V237="Macro"),$D237&amp;"|"&amp;$C237,"")</f>
        <v/>
      </c>
      <c r="AL237" s="62">
        <f>""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plazo"))))))))</f>
        <v/>
      </c>
      <c r="P238" s="62">
        <f>IF(NOT((COUNTA($B238:$D238)+COUNTA($G238:$L238)+COUNTA($Q238))&gt;0),"",IF($D238="","Propia",IF($V238&lt;&gt;"Macro","Solo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  <c r="AK238" s="62">
        <f>IF(AND($D238&lt;&gt;"",$V238="Macro"),$D238&amp;"|"&amp;$C238,"")</f>
        <v/>
      </c>
      <c r="AL238" s="62">
        <f>""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plazo"))))))))</f>
        <v/>
      </c>
      <c r="P239" s="62">
        <f>IF(NOT((COUNTA($B239:$D239)+COUNTA($G239:$L239)+COUNTA($Q239))&gt;0),"",IF($D239="","Propia",IF($V239&lt;&gt;"Macro","Solo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  <c r="AK239" s="62">
        <f>IF(AND($D239&lt;&gt;"",$V239="Macro"),$D239&amp;"|"&amp;$C239,"")</f>
        <v/>
      </c>
      <c r="AL239" s="62">
        <f>""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plazo"))))))))</f>
        <v/>
      </c>
      <c r="P240" s="62">
        <f>IF(NOT((COUNTA($B240:$D240)+COUNTA($G240:$L240)+COUNTA($Q240))&gt;0),"",IF($D240="","Propia",IF($V240&lt;&gt;"Macro","Solo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  <c r="AK240" s="62">
        <f>IF(AND($D240&lt;&gt;"",$V240="Macro"),$D240&amp;"|"&amp;$C240,"")</f>
        <v/>
      </c>
      <c r="AL240" s="62">
        <f>""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plazo"))))))))</f>
        <v/>
      </c>
      <c r="P241" s="62">
        <f>IF(NOT((COUNTA($B241:$D241)+COUNTA($G241:$L241)+COUNTA($Q241))&gt;0),"",IF($D241="","Propia",IF($V241&lt;&gt;"Macro","Solo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  <c r="AK241" s="62">
        <f>IF(AND($D241&lt;&gt;"",$V241="Macro"),$D241&amp;"|"&amp;$C241,"")</f>
        <v/>
      </c>
      <c r="AL241" s="62">
        <f>""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plazo"))))))))</f>
        <v/>
      </c>
      <c r="P242" s="62">
        <f>IF(NOT((COUNTA($B242:$D242)+COUNTA($G242:$L242)+COUNTA($Q242))&gt;0),"",IF($D242="","Propia",IF($V242&lt;&gt;"Macro","Solo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  <c r="AK242" s="62">
        <f>IF(AND($D242&lt;&gt;"",$V242="Macro"),$D242&amp;"|"&amp;$C242,"")</f>
        <v/>
      </c>
      <c r="AL242" s="62">
        <f>""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plazo"))))))))</f>
        <v/>
      </c>
      <c r="P243" s="62">
        <f>IF(NOT((COUNTA($B243:$D243)+COUNTA($G243:$L243)+COUNTA($Q243))&gt;0),"",IF($D243="","Propia",IF($V243&lt;&gt;"Macro","Solo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  <c r="AK243" s="62">
        <f>IF(AND($D243&lt;&gt;"",$V243="Macro"),$D243&amp;"|"&amp;$C243,"")</f>
        <v/>
      </c>
      <c r="AL243" s="62">
        <f>""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plazo"))))))))</f>
        <v/>
      </c>
      <c r="P244" s="62">
        <f>IF(NOT((COUNTA($B244:$D244)+COUNTA($G244:$L244)+COUNTA($Q244))&gt;0),"",IF($D244="","Propia",IF($V244&lt;&gt;"Macro","Solo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  <c r="AK244" s="62">
        <f>IF(AND($D244&lt;&gt;"",$V244="Macro"),$D244&amp;"|"&amp;$C244,"")</f>
        <v/>
      </c>
      <c r="AL244" s="62">
        <f>""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plazo"))))))))</f>
        <v/>
      </c>
      <c r="P245" s="62">
        <f>IF(NOT((COUNTA($B245:$D245)+COUNTA($G245:$L245)+COUNTA($Q245))&gt;0),"",IF($D245="","Propia",IF($V245&lt;&gt;"Macro","Solo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  <c r="AK245" s="62">
        <f>IF(AND($D245&lt;&gt;"",$V245="Macro"),$D245&amp;"|"&amp;$C245,"")</f>
        <v/>
      </c>
      <c r="AL245" s="62">
        <f>""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plazo"))))))))</f>
        <v/>
      </c>
      <c r="P246" s="62">
        <f>IF(NOT((COUNTA($B246:$D246)+COUNTA($G246:$L246)+COUNTA($Q246))&gt;0),"",IF($D246="","Propia",IF($V246&lt;&gt;"Macro","Solo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  <c r="AK246" s="62">
        <f>IF(AND($D246&lt;&gt;"",$V246="Macro"),$D246&amp;"|"&amp;$C246,"")</f>
        <v/>
      </c>
      <c r="AL246" s="62">
        <f>""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plazo"))))))))</f>
        <v/>
      </c>
      <c r="P247" s="62">
        <f>IF(NOT((COUNTA($B247:$D247)+COUNTA($G247:$L247)+COUNTA($Q247))&gt;0),"",IF($D247="","Propia",IF($V247&lt;&gt;"Macro","Solo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  <c r="AK247" s="62">
        <f>IF(AND($D247&lt;&gt;"",$V247="Macro"),$D247&amp;"|"&amp;$C247,"")</f>
        <v/>
      </c>
      <c r="AL247" s="62">
        <f>""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plazo"))))))))</f>
        <v/>
      </c>
      <c r="P248" s="62">
        <f>IF(NOT((COUNTA($B248:$D248)+COUNTA($G248:$L248)+COUNTA($Q248))&gt;0),"",IF($D248="","Propia",IF($V248&lt;&gt;"Macro","Solo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  <c r="AK248" s="62">
        <f>IF(AND($D248&lt;&gt;"",$V248="Macro"),$D248&amp;"|"&amp;$C248,"")</f>
        <v/>
      </c>
      <c r="AL248" s="62">
        <f>""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plazo"))))))))</f>
        <v/>
      </c>
      <c r="P249" s="62">
        <f>IF(NOT((COUNTA($B249:$D249)+COUNTA($G249:$L249)+COUNTA($Q249))&gt;0),"",IF($D249="","Propia",IF($V249&lt;&gt;"Macro","Solo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  <c r="AK249" s="62">
        <f>IF(AND($D249&lt;&gt;"",$V249="Macro"),$D249&amp;"|"&amp;$C249,"")</f>
        <v/>
      </c>
      <c r="AL249" s="62">
        <f>""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plazo"))))))))</f>
        <v/>
      </c>
      <c r="P250" s="62">
        <f>IF(NOT((COUNTA($B250:$D250)+COUNTA($G250:$L250)+COUNTA($Q250))&gt;0),"",IF($D250="","Propia",IF($V250&lt;&gt;"Macro","Solo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  <c r="AK250" s="62">
        <f>IF(AND($D250&lt;&gt;"",$V250="Macro"),$D250&amp;"|"&amp;$C250,"")</f>
        <v/>
      </c>
      <c r="AL250" s="62">
        <f>""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plazo"))))))))</f>
        <v/>
      </c>
      <c r="P251" s="62">
        <f>IF(NOT((COUNTA($B251:$D251)+COUNTA($G251:$L251)+COUNTA($Q251))&gt;0),"",IF($D251="","Propia",IF($V251&lt;&gt;"Macro","Solo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  <c r="AK251" s="62">
        <f>IF(AND($D251&lt;&gt;"",$V251="Macro"),$D251&amp;"|"&amp;$C251,"")</f>
        <v/>
      </c>
      <c r="AL251" s="62">
        <f>""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plazo"))))))))</f>
        <v/>
      </c>
      <c r="P252" s="62">
        <f>IF(NOT((COUNTA($B252:$D252)+COUNTA($G252:$L252)+COUNTA($Q252))&gt;0),"",IF($D252="","Propia",IF($V252&lt;&gt;"Macro","Solo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  <c r="AK252" s="62">
        <f>IF(AND($D252&lt;&gt;"",$V252="Macro"),$D252&amp;"|"&amp;$C252,"")</f>
        <v/>
      </c>
      <c r="AL252" s="62">
        <f>""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plazo"))))))))</f>
        <v/>
      </c>
      <c r="P253" s="62">
        <f>IF(NOT((COUNTA($B253:$D253)+COUNTA($G253:$L253)+COUNTA($Q253))&gt;0),"",IF($D253="","Propia",IF($V253&lt;&gt;"Macro","Solo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  <c r="AK253" s="62">
        <f>IF(AND($D253&lt;&gt;"",$V253="Macro"),$D253&amp;"|"&amp;$C253,"")</f>
        <v/>
      </c>
      <c r="AL253" s="62">
        <f>""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plazo"))))))))</f>
        <v/>
      </c>
      <c r="P254" s="62">
        <f>IF(NOT((COUNTA($B254:$D254)+COUNTA($G254:$L254)+COUNTA($Q254))&gt;0),"",IF($D254="","Propia",IF($V254&lt;&gt;"Macro","Solo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  <c r="AK254" s="62">
        <f>IF(AND($D254&lt;&gt;"",$V254="Macro"),$D254&amp;"|"&amp;$C254,"")</f>
        <v/>
      </c>
      <c r="AL254" s="62">
        <f>""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plazo"))))))))</f>
        <v/>
      </c>
      <c r="P255" s="62">
        <f>IF(NOT((COUNTA($B255:$D255)+COUNTA($G255:$L255)+COUNTA($Q255))&gt;0),"",IF($D255="","Propia",IF($V255&lt;&gt;"Macro","Solo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  <c r="AK255" s="62">
        <f>IF(AND($D255&lt;&gt;"",$V255="Macro"),$D255&amp;"|"&amp;$C255,"")</f>
        <v/>
      </c>
      <c r="AL255" s="62">
        <f>""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plazo"))))))))</f>
        <v/>
      </c>
      <c r="P256" s="62">
        <f>IF(NOT((COUNTA($B256:$D256)+COUNTA($G256:$L256)+COUNTA($Q256))&gt;0),"",IF($D256="","Propia",IF($V256&lt;&gt;"Macro","Solo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  <c r="AK256" s="62">
        <f>IF(AND($D256&lt;&gt;"",$V256="Macro"),$D256&amp;"|"&amp;$C256,"")</f>
        <v/>
      </c>
      <c r="AL256" s="62">
        <f>""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plazo"))))))))</f>
        <v/>
      </c>
      <c r="P257" s="62">
        <f>IF(NOT((COUNTA($B257:$D257)+COUNTA($G257:$L257)+COUNTA($Q257))&gt;0),"",IF($D257="","Propia",IF($V257&lt;&gt;"Macro","Solo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  <c r="AK257" s="62">
        <f>IF(AND($D257&lt;&gt;"",$V257="Macro"),$D257&amp;"|"&amp;$C257,"")</f>
        <v/>
      </c>
      <c r="AL257" s="62">
        <f>""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plazo"))))))))</f>
        <v/>
      </c>
      <c r="P258" s="62">
        <f>IF(NOT((COUNTA($B258:$D258)+COUNTA($G258:$L258)+COUNTA($Q258))&gt;0),"",IF($D258="","Propia",IF($V258&lt;&gt;"Macro","Solo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  <c r="AK258" s="62">
        <f>IF(AND($D258&lt;&gt;"",$V258="Macro"),$D258&amp;"|"&amp;$C258,"")</f>
        <v/>
      </c>
      <c r="AL258" s="62">
        <f>""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plazo"))))))))</f>
        <v/>
      </c>
      <c r="P259" s="62">
        <f>IF(NOT((COUNTA($B259:$D259)+COUNTA($G259:$L259)+COUNTA($Q259))&gt;0),"",IF($D259="","Propia",IF($V259&lt;&gt;"Macro","Solo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  <c r="AK259" s="62">
        <f>IF(AND($D259&lt;&gt;"",$V259="Macro"),$D259&amp;"|"&amp;$C259,"")</f>
        <v/>
      </c>
      <c r="AL259" s="62">
        <f>""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plazo"))))))))</f>
        <v/>
      </c>
      <c r="P260" s="62">
        <f>IF(NOT((COUNTA($B260:$D260)+COUNTA($G260:$L260)+COUNTA($Q260))&gt;0),"",IF($D260="","Propia",IF($V260&lt;&gt;"Macro","Solo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  <c r="AK260" s="62">
        <f>IF(AND($D260&lt;&gt;"",$V260="Macro"),$D260&amp;"|"&amp;$C260,"")</f>
        <v/>
      </c>
      <c r="AL260" s="62">
        <f>""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plazo"))))))))</f>
        <v/>
      </c>
      <c r="P261" s="62">
        <f>IF(NOT((COUNTA($B261:$D261)+COUNTA($G261:$L261)+COUNTA($Q261))&gt;0),"",IF($D261="","Propia",IF($V261&lt;&gt;"Macro","Solo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  <c r="AK261" s="62">
        <f>IF(AND($D261&lt;&gt;"",$V261="Macro"),$D261&amp;"|"&amp;$C261,"")</f>
        <v/>
      </c>
      <c r="AL261" s="62">
        <f>""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plazo"))))))))</f>
        <v/>
      </c>
      <c r="P262" s="62">
        <f>IF(NOT((COUNTA($B262:$D262)+COUNTA($G262:$L262)+COUNTA($Q262))&gt;0),"",IF($D262="","Propia",IF($V262&lt;&gt;"Macro","Solo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  <c r="AK262" s="62">
        <f>IF(AND($D262&lt;&gt;"",$V262="Macro"),$D262&amp;"|"&amp;$C262,"")</f>
        <v/>
      </c>
      <c r="AL262" s="62">
        <f>""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plazo"))))))))</f>
        <v/>
      </c>
      <c r="P263" s="62">
        <f>IF(NOT((COUNTA($B263:$D263)+COUNTA($G263:$L263)+COUNTA($Q263))&gt;0),"",IF($D263="","Propia",IF($V263&lt;&gt;"Macro","Solo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  <c r="AK263" s="62">
        <f>IF(AND($D263&lt;&gt;"",$V263="Macro"),$D263&amp;"|"&amp;$C263,"")</f>
        <v/>
      </c>
      <c r="AL263" s="62">
        <f>""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plazo"))))))))</f>
        <v/>
      </c>
      <c r="P264" s="62">
        <f>IF(NOT((COUNTA($B264:$D264)+COUNTA($G264:$L264)+COUNTA($Q264))&gt;0),"",IF($D264="","Propia",IF($V264&lt;&gt;"Macro","Solo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  <c r="AK264" s="62">
        <f>IF(AND($D264&lt;&gt;"",$V264="Macro"),$D264&amp;"|"&amp;$C264,"")</f>
        <v/>
      </c>
      <c r="AL264" s="62">
        <f>""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plazo"))))))))</f>
        <v/>
      </c>
      <c r="P265" s="62">
        <f>IF(NOT((COUNTA($B265:$D265)+COUNTA($G265:$L265)+COUNTA($Q265))&gt;0),"",IF($D265="","Propia",IF($V265&lt;&gt;"Macro","Solo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  <c r="AK265" s="62">
        <f>IF(AND($D265&lt;&gt;"",$V265="Macro"),$D265&amp;"|"&amp;$C265,"")</f>
        <v/>
      </c>
      <c r="AL265" s="62">
        <f>""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plazo"))))))))</f>
        <v/>
      </c>
      <c r="P266" s="62">
        <f>IF(NOT((COUNTA($B266:$D266)+COUNTA($G266:$L266)+COUNTA($Q266))&gt;0),"",IF($D266="","Propia",IF($V266&lt;&gt;"Macro","Solo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  <c r="AK266" s="62">
        <f>IF(AND($D266&lt;&gt;"",$V266="Macro"),$D266&amp;"|"&amp;$C266,"")</f>
        <v/>
      </c>
      <c r="AL266" s="62">
        <f>""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plazo"))))))))</f>
        <v/>
      </c>
      <c r="P267" s="62">
        <f>IF(NOT((COUNTA($B267:$D267)+COUNTA($G267:$L267)+COUNTA($Q267))&gt;0),"",IF($D267="","Propia",IF($V267&lt;&gt;"Macro","Solo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  <c r="AK267" s="62">
        <f>IF(AND($D267&lt;&gt;"",$V267="Macro"),$D267&amp;"|"&amp;$C267,"")</f>
        <v/>
      </c>
      <c r="AL267" s="62">
        <f>""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plazo"))))))))</f>
        <v/>
      </c>
      <c r="P268" s="62">
        <f>IF(NOT((COUNTA($B268:$D268)+COUNTA($G268:$L268)+COUNTA($Q268))&gt;0),"",IF($D268="","Propia",IF($V268&lt;&gt;"Macro","Solo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  <c r="AK268" s="62">
        <f>IF(AND($D268&lt;&gt;"",$V268="Macro"),$D268&amp;"|"&amp;$C268,"")</f>
        <v/>
      </c>
      <c r="AL268" s="62">
        <f>""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plazo"))))))))</f>
        <v/>
      </c>
      <c r="P269" s="62">
        <f>IF(NOT((COUNTA($B269:$D269)+COUNTA($G269:$L269)+COUNTA($Q269))&gt;0),"",IF($D269="","Propia",IF($V269&lt;&gt;"Macro","Solo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  <c r="AK269" s="62">
        <f>IF(AND($D269&lt;&gt;"",$V269="Macro"),$D269&amp;"|"&amp;$C269,"")</f>
        <v/>
      </c>
      <c r="AL269" s="62">
        <f>""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plazo"))))))))</f>
        <v/>
      </c>
      <c r="P270" s="62">
        <f>IF(NOT((COUNTA($B270:$D270)+COUNTA($G270:$L270)+COUNTA($Q270))&gt;0),"",IF($D270="","Propia",IF($V270&lt;&gt;"Macro","Solo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  <c r="AK270" s="62">
        <f>IF(AND($D270&lt;&gt;"",$V270="Macro"),$D270&amp;"|"&amp;$C270,"")</f>
        <v/>
      </c>
      <c r="AL270" s="62">
        <f>""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plazo"))))))))</f>
        <v/>
      </c>
      <c r="P271" s="62">
        <f>IF(NOT((COUNTA($B271:$D271)+COUNTA($G271:$L271)+COUNTA($Q271))&gt;0),"",IF($D271="","Propia",IF($V271&lt;&gt;"Macro","Solo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  <c r="AK271" s="62">
        <f>IF(AND($D271&lt;&gt;"",$V271="Macro"),$D271&amp;"|"&amp;$C271,"")</f>
        <v/>
      </c>
      <c r="AL271" s="62">
        <f>""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plazo"))))))))</f>
        <v/>
      </c>
      <c r="P272" s="62">
        <f>IF(NOT((COUNTA($B272:$D272)+COUNTA($G272:$L272)+COUNTA($Q272))&gt;0),"",IF($D272="","Propia",IF($V272&lt;&gt;"Macro","Solo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  <c r="AK272" s="62">
        <f>IF(AND($D272&lt;&gt;"",$V272="Macro"),$D272&amp;"|"&amp;$C272,"")</f>
        <v/>
      </c>
      <c r="AL272" s="62">
        <f>""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plazo"))))))))</f>
        <v/>
      </c>
      <c r="P273" s="62">
        <f>IF(NOT((COUNTA($B273:$D273)+COUNTA($G273:$L273)+COUNTA($Q273))&gt;0),"",IF($D273="","Propia",IF($V273&lt;&gt;"Macro","Solo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  <c r="AK273" s="62">
        <f>IF(AND($D273&lt;&gt;"",$V273="Macro"),$D273&amp;"|"&amp;$C273,"")</f>
        <v/>
      </c>
      <c r="AL273" s="62">
        <f>""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plazo"))))))))</f>
        <v/>
      </c>
      <c r="P274" s="62">
        <f>IF(NOT((COUNTA($B274:$D274)+COUNTA($G274:$L274)+COUNTA($Q274))&gt;0),"",IF($D274="","Propia",IF($V274&lt;&gt;"Macro","Solo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  <c r="AK274" s="62">
        <f>IF(AND($D274&lt;&gt;"",$V274="Macro"),$D274&amp;"|"&amp;$C274,"")</f>
        <v/>
      </c>
      <c r="AL274" s="62">
        <f>""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plazo"))))))))</f>
        <v/>
      </c>
      <c r="P275" s="62">
        <f>IF(NOT((COUNTA($B275:$D275)+COUNTA($G275:$L275)+COUNTA($Q275))&gt;0),"",IF($D275="","Propia",IF($V275&lt;&gt;"Macro","Solo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  <c r="AK275" s="62">
        <f>IF(AND($D275&lt;&gt;"",$V275="Macro"),$D275&amp;"|"&amp;$C275,"")</f>
        <v/>
      </c>
      <c r="AL275" s="62">
        <f>""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plazo"))))))))</f>
        <v/>
      </c>
      <c r="P276" s="62">
        <f>IF(NOT((COUNTA($B276:$D276)+COUNTA($G276:$L276)+COUNTA($Q276))&gt;0),"",IF($D276="","Propia",IF($V276&lt;&gt;"Macro","Solo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  <c r="AK276" s="62">
        <f>IF(AND($D276&lt;&gt;"",$V276="Macro"),$D276&amp;"|"&amp;$C276,"")</f>
        <v/>
      </c>
      <c r="AL276" s="62">
        <f>""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plazo"))))))))</f>
        <v/>
      </c>
      <c r="P277" s="62">
        <f>IF(NOT((COUNTA($B277:$D277)+COUNTA($G277:$L277)+COUNTA($Q277))&gt;0),"",IF($D277="","Propia",IF($V277&lt;&gt;"Macro","Solo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  <c r="AK277" s="62">
        <f>IF(AND($D277&lt;&gt;"",$V277="Macro"),$D277&amp;"|"&amp;$C277,"")</f>
        <v/>
      </c>
      <c r="AL277" s="62">
        <f>""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plazo"))))))))</f>
        <v/>
      </c>
      <c r="P278" s="62">
        <f>IF(NOT((COUNTA($B278:$D278)+COUNTA($G278:$L278)+COUNTA($Q278))&gt;0),"",IF($D278="","Propia",IF($V278&lt;&gt;"Macro","Solo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  <c r="AK278" s="62">
        <f>IF(AND($D278&lt;&gt;"",$V278="Macro"),$D278&amp;"|"&amp;$C278,"")</f>
        <v/>
      </c>
      <c r="AL278" s="62">
        <f>""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plazo"))))))))</f>
        <v/>
      </c>
      <c r="P279" s="62">
        <f>IF(NOT((COUNTA($B279:$D279)+COUNTA($G279:$L279)+COUNTA($Q279))&gt;0),"",IF($D279="","Propia",IF($V279&lt;&gt;"Macro","Solo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  <c r="AK279" s="62">
        <f>IF(AND($D279&lt;&gt;"",$V279="Macro"),$D279&amp;"|"&amp;$C279,"")</f>
        <v/>
      </c>
      <c r="AL279" s="62">
        <f>""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plazo"))))))))</f>
        <v/>
      </c>
      <c r="P280" s="62">
        <f>IF(NOT((COUNTA($B280:$D280)+COUNTA($G280:$L280)+COUNTA($Q280))&gt;0),"",IF($D280="","Propia",IF($V280&lt;&gt;"Macro","Solo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  <c r="AK280" s="62">
        <f>IF(AND($D280&lt;&gt;"",$V280="Macro"),$D280&amp;"|"&amp;$C280,"")</f>
        <v/>
      </c>
      <c r="AL280" s="62">
        <f>""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plazo"))))))))</f>
        <v/>
      </c>
      <c r="P281" s="62">
        <f>IF(NOT((COUNTA($B281:$D281)+COUNTA($G281:$L281)+COUNTA($Q281))&gt;0),"",IF($D281="","Propia",IF($V281&lt;&gt;"Macro","Solo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  <c r="AK281" s="62">
        <f>IF(AND($D281&lt;&gt;"",$V281="Macro"),$D281&amp;"|"&amp;$C281,"")</f>
        <v/>
      </c>
      <c r="AL281" s="62">
        <f>""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plazo"))))))))</f>
        <v/>
      </c>
      <c r="P282" s="62">
        <f>IF(NOT((COUNTA($B282:$D282)+COUNTA($G282:$L282)+COUNTA($Q282))&gt;0),"",IF($D282="","Propia",IF($V282&lt;&gt;"Macro","Solo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  <c r="AK282" s="62">
        <f>IF(AND($D282&lt;&gt;"",$V282="Macro"),$D282&amp;"|"&amp;$C282,"")</f>
        <v/>
      </c>
      <c r="AL282" s="62">
        <f>""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plazo"))))))))</f>
        <v/>
      </c>
      <c r="P283" s="62">
        <f>IF(NOT((COUNTA($B283:$D283)+COUNTA($G283:$L283)+COUNTA($Q283))&gt;0),"",IF($D283="","Propia",IF($V283&lt;&gt;"Macro","Solo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  <c r="AK283" s="62">
        <f>IF(AND($D283&lt;&gt;"",$V283="Macro"),$D283&amp;"|"&amp;$C283,"")</f>
        <v/>
      </c>
      <c r="AL283" s="62">
        <f>""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plazo"))))))))</f>
        <v/>
      </c>
      <c r="P284" s="62">
        <f>IF(NOT((COUNTA($B284:$D284)+COUNTA($G284:$L284)+COUNTA($Q284))&gt;0),"",IF($D284="","Propia",IF($V284&lt;&gt;"Macro","Solo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  <c r="AK284" s="62">
        <f>IF(AND($D284&lt;&gt;"",$V284="Macro"),$D284&amp;"|"&amp;$C284,"")</f>
        <v/>
      </c>
      <c r="AL284" s="62">
        <f>""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plazo"))))))))</f>
        <v/>
      </c>
      <c r="P285" s="62">
        <f>IF(NOT((COUNTA($B285:$D285)+COUNTA($G285:$L285)+COUNTA($Q285))&gt;0),"",IF($D285="","Propia",IF($V285&lt;&gt;"Macro","Solo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  <c r="AK285" s="62">
        <f>IF(AND($D285&lt;&gt;"",$V285="Macro"),$D285&amp;"|"&amp;$C285,"")</f>
        <v/>
      </c>
      <c r="AL285" s="62">
        <f>""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plazo"))))))))</f>
        <v/>
      </c>
      <c r="P286" s="62">
        <f>IF(NOT((COUNTA($B286:$D286)+COUNTA($G286:$L286)+COUNTA($Q286))&gt;0),"",IF($D286="","Propia",IF($V286&lt;&gt;"Macro","Solo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  <c r="AK286" s="62">
        <f>IF(AND($D286&lt;&gt;"",$V286="Macro"),$D286&amp;"|"&amp;$C286,"")</f>
        <v/>
      </c>
      <c r="AL286" s="62">
        <f>""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plazo"))))))))</f>
        <v/>
      </c>
      <c r="P287" s="62">
        <f>IF(NOT((COUNTA($B287:$D287)+COUNTA($G287:$L287)+COUNTA($Q287))&gt;0),"",IF($D287="","Propia",IF($V287&lt;&gt;"Macro","Solo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  <c r="AK287" s="62">
        <f>IF(AND($D287&lt;&gt;"",$V287="Macro"),$D287&amp;"|"&amp;$C287,"")</f>
        <v/>
      </c>
      <c r="AL287" s="62">
        <f>""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plazo"))))))))</f>
        <v/>
      </c>
      <c r="P288" s="62">
        <f>IF(NOT((COUNTA($B288:$D288)+COUNTA($G288:$L288)+COUNTA($Q288))&gt;0),"",IF($D288="","Propia",IF($V288&lt;&gt;"Macro","Solo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  <c r="AK288" s="62">
        <f>IF(AND($D288&lt;&gt;"",$V288="Macro"),$D288&amp;"|"&amp;$C288,"")</f>
        <v/>
      </c>
      <c r="AL288" s="62">
        <f>""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plazo"))))))))</f>
        <v/>
      </c>
      <c r="P289" s="62">
        <f>IF(NOT((COUNTA($B289:$D289)+COUNTA($G289:$L289)+COUNTA($Q289))&gt;0),"",IF($D289="","Propia",IF($V289&lt;&gt;"Macro","Solo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  <c r="AK289" s="62">
        <f>IF(AND($D289&lt;&gt;"",$V289="Macro"),$D289&amp;"|"&amp;$C289,"")</f>
        <v/>
      </c>
      <c r="AL289" s="62">
        <f>""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plazo"))))))))</f>
        <v/>
      </c>
      <c r="P290" s="62">
        <f>IF(NOT((COUNTA($B290:$D290)+COUNTA($G290:$L290)+COUNTA($Q290))&gt;0),"",IF($D290="","Propia",IF($V290&lt;&gt;"Macro","Solo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  <c r="AK290" s="62">
        <f>IF(AND($D290&lt;&gt;"",$V290="Macro"),$D290&amp;"|"&amp;$C290,"")</f>
        <v/>
      </c>
      <c r="AL290" s="62">
        <f>""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plazo"))))))))</f>
        <v/>
      </c>
      <c r="P291" s="62">
        <f>IF(NOT((COUNTA($B291:$D291)+COUNTA($G291:$L291)+COUNTA($Q291))&gt;0),"",IF($D291="","Propia",IF($V291&lt;&gt;"Macro","Solo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  <c r="AK291" s="62">
        <f>IF(AND($D291&lt;&gt;"",$V291="Macro"),$D291&amp;"|"&amp;$C291,"")</f>
        <v/>
      </c>
      <c r="AL291" s="62">
        <f>""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plazo"))))))))</f>
        <v/>
      </c>
      <c r="P292" s="62">
        <f>IF(NOT((COUNTA($B292:$D292)+COUNTA($G292:$L292)+COUNTA($Q292))&gt;0),"",IF($D292="","Propia",IF($V292&lt;&gt;"Macro","Solo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  <c r="AK292" s="62">
        <f>IF(AND($D292&lt;&gt;"",$V292="Macro"),$D292&amp;"|"&amp;$C292,"")</f>
        <v/>
      </c>
      <c r="AL292" s="62">
        <f>""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plazo"))))))))</f>
        <v/>
      </c>
      <c r="P293" s="62">
        <f>IF(NOT((COUNTA($B293:$D293)+COUNTA($G293:$L293)+COUNTA($Q293))&gt;0),"",IF($D293="","Propia",IF($V293&lt;&gt;"Macro","Solo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  <c r="AK293" s="62">
        <f>IF(AND($D293&lt;&gt;"",$V293="Macro"),$D293&amp;"|"&amp;$C293,"")</f>
        <v/>
      </c>
      <c r="AL293" s="62">
        <f>""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plazo"))))))))</f>
        <v/>
      </c>
      <c r="P294" s="62">
        <f>IF(NOT((COUNTA($B294:$D294)+COUNTA($G294:$L294)+COUNTA($Q294))&gt;0),"",IF($D294="","Propia",IF($V294&lt;&gt;"Macro","Solo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  <c r="AK294" s="62">
        <f>IF(AND($D294&lt;&gt;"",$V294="Macro"),$D294&amp;"|"&amp;$C294,"")</f>
        <v/>
      </c>
      <c r="AL294" s="62">
        <f>""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plazo"))))))))</f>
        <v/>
      </c>
      <c r="P295" s="62">
        <f>IF(NOT((COUNTA($B295:$D295)+COUNTA($G295:$L295)+COUNTA($Q295))&gt;0),"",IF($D295="","Propia",IF($V295&lt;&gt;"Macro","Solo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  <c r="AK295" s="62">
        <f>IF(AND($D295&lt;&gt;"",$V295="Macro"),$D295&amp;"|"&amp;$C295,"")</f>
        <v/>
      </c>
      <c r="AL295" s="62">
        <f>""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plazo"))))))))</f>
        <v/>
      </c>
      <c r="P296" s="62">
        <f>IF(NOT((COUNTA($B296:$D296)+COUNTA($G296:$L296)+COUNTA($Q296))&gt;0),"",IF($D296="","Propia",IF($V296&lt;&gt;"Macro","Solo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  <c r="AK296" s="62">
        <f>IF(AND($D296&lt;&gt;"",$V296="Macro"),$D296&amp;"|"&amp;$C296,"")</f>
        <v/>
      </c>
      <c r="AL296" s="62">
        <f>""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plazo"))))))))</f>
        <v/>
      </c>
      <c r="P297" s="62">
        <f>IF(NOT((COUNTA($B297:$D297)+COUNTA($G297:$L297)+COUNTA($Q297))&gt;0),"",IF($D297="","Propia",IF($V297&lt;&gt;"Macro","Solo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  <c r="AK297" s="62">
        <f>IF(AND($D297&lt;&gt;"",$V297="Macro"),$D297&amp;"|"&amp;$C297,"")</f>
        <v/>
      </c>
      <c r="AL297" s="62">
        <f>""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plazo"))))))))</f>
        <v/>
      </c>
      <c r="P298" s="62">
        <f>IF(NOT((COUNTA($B298:$D298)+COUNTA($G298:$L298)+COUNTA($Q298))&gt;0),"",IF($D298="","Propia",IF($V298&lt;&gt;"Macro","Solo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  <c r="AK298" s="62">
        <f>IF(AND($D298&lt;&gt;"",$V298="Macro"),$D298&amp;"|"&amp;$C298,"")</f>
        <v/>
      </c>
      <c r="AL298" s="62">
        <f>""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plazo"))))))))</f>
        <v/>
      </c>
      <c r="P299" s="62">
        <f>IF(NOT((COUNTA($B299:$D299)+COUNTA($G299:$L299)+COUNTA($Q299))&gt;0),"",IF($D299="","Propia",IF($V299&lt;&gt;"Macro","Solo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  <c r="AK299" s="62">
        <f>IF(AND($D299&lt;&gt;"",$V299="Macro"),$D299&amp;"|"&amp;$C299,"")</f>
        <v/>
      </c>
      <c r="AL299" s="62">
        <f>""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plazo"))))))))</f>
        <v/>
      </c>
      <c r="P300" s="62">
        <f>IF(NOT((COUNTA($B300:$D300)+COUNTA($G300:$L300)+COUNTA($Q300))&gt;0),"",IF($D300="","Propia",IF($V300&lt;&gt;"Macro","Solo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  <c r="AK300" s="62">
        <f>IF(AND($D300&lt;&gt;"",$V300="Macro"),$D300&amp;"|"&amp;$C300,"")</f>
        <v/>
      </c>
      <c r="AL300" s="62">
        <f>""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plazo"))))))))</f>
        <v/>
      </c>
      <c r="P301" s="62">
        <f>IF(NOT((COUNTA($B301:$D301)+COUNTA($G301:$L301)+COUNTA($Q301))&gt;0),"",IF($D301="","Propia",IF($V301&lt;&gt;"Macro","Solo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  <c r="AK301" s="62">
        <f>IF(AND($D301&lt;&gt;"",$V301="Macro"),$D301&amp;"|"&amp;$C301,"")</f>
        <v/>
      </c>
      <c r="AL301" s="62">
        <f>""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plazo"))))))))</f>
        <v/>
      </c>
      <c r="P302" s="62">
        <f>IF(NOT((COUNTA($B302:$D302)+COUNTA($G302:$L302)+COUNTA($Q302))&gt;0),"",IF($D302="","Propia",IF($V302&lt;&gt;"Macro","Solo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  <c r="AK302" s="62">
        <f>IF(AND($D302&lt;&gt;"",$V302="Macro"),$D302&amp;"|"&amp;$C302,"")</f>
        <v/>
      </c>
      <c r="AL302" s="62">
        <f>""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plazo"))))))))</f>
        <v/>
      </c>
      <c r="P303" s="62">
        <f>IF(NOT((COUNTA($B303:$D303)+COUNTA($G303:$L303)+COUNTA($Q303))&gt;0),"",IF($D303="","Propia",IF($V303&lt;&gt;"Macro","Solo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  <c r="AK303" s="62">
        <f>IF(AND($D303&lt;&gt;"",$V303="Macro"),$D303&amp;"|"&amp;$C303,"")</f>
        <v/>
      </c>
      <c r="AL303" s="62">
        <f>""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plazo"))))))))</f>
        <v/>
      </c>
      <c r="P304" s="62">
        <f>IF(NOT((COUNTA($B304:$D304)+COUNTA($G304:$L304)+COUNTA($Q304))&gt;0),"",IF($D304="","Propia",IF($V304&lt;&gt;"Macro","Solo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  <c r="AK304" s="62">
        <f>IF(AND($D304&lt;&gt;"",$V304="Macro"),$D304&amp;"|"&amp;$C304,"")</f>
        <v/>
      </c>
      <c r="AL304" s="62">
        <f>""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Operacional|"&amp;MID($C5,12,500),rDname_ADM,0),0),"")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Operacional|"&amp;MID($C6,12,500),rDname_ADM,0),0),"")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Operacional|"&amp;MID($C7,12,500),rDname_ADM,0),0),"")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Operacional|"&amp;MID($C8,12,500),rDname_ADM,0),0),"")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Operacional|"&amp;MID($C9,12,500),rDname_ADM,0),0),"")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Operacional|"&amp;MID($C10,12,500),rDname_ADM,0),0),"")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Operacional|"&amp;MID($C11,12,500),rDname_ADM,0),0),"")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Operacional|"&amp;MID($C12,12,500),rDname_ADM,0),0),"")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Operacional|"&amp;MID($C13,12,500),rDname_ADM,0),0),"")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Operacional|"&amp;MID($C14,12,500),rDname_ADM,0),0),"")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Operacional|"&amp;MID($C15,12,500),rDname_ADM,0),0),"")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Operacional|"&amp;MID($C16,12,500),rDname_ADM,0),0),"")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Operacional|"&amp;MID($C17,12,500),rDname_ADM,0),0),"")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Operacional|"&amp;MID($C18,12,500),rDname_ADM,0),0),"")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Operacional|"&amp;MID($C19,12,500),rDname_ADM,0),0),"")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Operacional|"&amp;MID($C20,12,500),rDname_ADM,0),0),"")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Operacional|"&amp;MID($C21,12,500),rDname_ADM,0),0),"")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Operacional|"&amp;MID($C22,12,500),rDname_ADM,0),0),"")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Operacional|"&amp;MID($C23,12,500),rDname_ADM,0),0),"")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Operacional|"&amp;MID($C24,12,500),rDname_ADM,0),0),"")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Operacional|"&amp;MID($C25,12,500),rDname_ADM,0),0),"")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Operacional|"&amp;MID($C26,12,500),rDname_ADM,0),0),"")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Operacional|"&amp;MID($C27,12,500),rDname_ADM,0),0),"")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Operacional|"&amp;MID($C28,12,500),rDname_ADM,0),0),"")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Operacional|"&amp;MID($C29,12,500),rDname_ADM,0),0),"")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Operacional|"&amp;MID($C30,12,500),rDname_ADM,0),0),"")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Operacional|"&amp;MID($C31,12,500),rDname_ADM,0),0),"")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Operacional|"&amp;MID($C32,12,500),rDname_ADM,0),0),"")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Operacional|"&amp;MID($C33,12,500),rDname_ADM,0),0),"")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Operacional|"&amp;MID($C34,12,500),rDname_ADM,0),0),"")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Operacional|"&amp;MID($C35,12,500),rDname_ADM,0),0),"")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Operacional|"&amp;MID($C36,12,500),rDname_ADM,0),0),"")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Operacional|"&amp;MID($C37,12,500),rDname_ADM,0),0),"")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Operacional|"&amp;MID($C38,12,500),rDname_ADM,0),0),"")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Operacional|"&amp;MID($C39,12,500),rDname_ADM,0),0),"")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Operacional|"&amp;MID($C40,12,500),rDname_ADM,0),0),"")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Operacional|"&amp;MID($C41,12,500),rDname_ADM,0),0),"")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Operacional|"&amp;MID($C42,12,500),rDname_ADM,0),0),"")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Operacional|"&amp;MID($C43,12,500),rDname_ADM,0),0),"")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Operacional|"&amp;MID($C44,12,500),rDname_ADM,0),0),"")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Operacional|"&amp;MID($C45,12,500),rDname_ADM,0),0),"")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Operacional|"&amp;MID($C46,12,500),rDname_ADM,0),0),"")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Operacional|"&amp;MID($C47,12,500),rDname_ADM,0),0),"")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Operacional|"&amp;MID($C48,12,500),rDname_ADM,0),0),"")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Operacional|"&amp;MID($C49,12,500),rDname_ADM,0),0),"")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Operacional|"&amp;MID($C50,12,500),rDname_ADM,0),0),"")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Operacional|"&amp;MID($C51,12,500),rDname_ADM,0),0),"")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Operacional|"&amp;MID($C52,12,500),rDname_ADM,0),0),"")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Operacional|"&amp;MID($C53,12,500),rDname_ADM,0),0),"")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Operacional|"&amp;MID($C54,12,500),rDname_ADM,0),0),"")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Operacional|"&amp;MID($C55,12,500),rDname_ADM,0),0),"")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Operacional|"&amp;MID($C56,12,500),rDname_ADM,0),0),"")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Operacional|"&amp;MID($C57,12,500),rDname_ADM,0),0),"")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Operacional|"&amp;MID($C58,12,500),rDname_ADM,0),0),"")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Operacional|"&amp;MID($C59,12,500),rDname_ADM,0),0),"")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Operacional|"&amp;MID($C60,12,500),rDname_ADM,0),0),"")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Operacional|"&amp;MID($C61,12,500),rDname_ADM,0),0),"")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Operacional|"&amp;MID($C62,12,500),rDname_ADM,0),0),"")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Operacional|"&amp;MID($C63,12,500),rDname_ADM,0),0),"")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Operacional|"&amp;MID($C64,12,500),rDname_ADM,0),0),"")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Operacional|"&amp;MID($C65,12,500),rDname_ADM,0),0),"")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Operacional|"&amp;MID($C66,12,500),rDname_ADM,0),0),"")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Operacional|"&amp;MID($C67,12,500),rDname_ADM,0),0),"")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Operacional|"&amp;MID($C68,12,500),rDname_ADM,0),0),"")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Operacional|"&amp;MID($C69,12,500),rDname_ADM,0),0),"")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Operacional|"&amp;MID($C70,12,500),rDname_ADM,0),0),"")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Operacional|"&amp;MID($C71,12,500),rDname_ADM,0),0),"")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Operacional|"&amp;MID($C72,12,500),rDname_ADM,0),0),"")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Operacional|"&amp;MID($C73,12,500),rDname_ADM,0),0),"")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Operacional|"&amp;MID($C74,12,500),rDname_ADM,0),0),"")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Operacional|"&amp;MID($C75,12,500),rDname_ADM,0),0),"")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Operacional|"&amp;MID($C76,12,500),rDname_ADM,0),0),"")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Operacional|"&amp;MID($C77,12,500),rDname_ADM,0),0),"")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Operacional|"&amp;MID($C78,12,500),rDname_ADM,0),0),"")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Operacional|"&amp;MID($C79,12,500),rDname_ADM,0),0),"")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Operacional|"&amp;MID($C80,12,500),rDname_ADM,0),0),"")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Operacional|"&amp;MID($C81,12,500),rDname_ADM,0),0),"")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Operacional|"&amp;MID($C82,12,500),rDname_ADM,0),0),"")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Operacional|"&amp;MID($C83,12,500),rDname_ADM,0),0),"")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Operacional|"&amp;MID($C84,12,500),rDname_ADM,0),0),"")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Operacional|"&amp;MID($C85,12,500),rDname_ADM,0),0),"")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Operacional|"&amp;MID($C86,12,500),rDname_ADM,0),0),"")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Operacional|"&amp;MID($C87,12,500),rDname_ADM,0),0),"")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Operacional|"&amp;MID($C88,12,500),rDname_ADM,0),0),"")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Operacional|"&amp;MID($C89,12,500),rDname_ADM,0),0),"")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Operacional|"&amp;MID($C90,12,500),rDname_ADM,0),0),"")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Operacional|"&amp;MID($C91,12,500),rDname_ADM,0),0),"")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Operacional|"&amp;MID($C92,12,500),rDname_ADM,0),0),"")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Operacional|"&amp;MID($C93,12,500),rDname_ADM,0),0),"")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Operacional|"&amp;MID($C94,12,500),rDname_ADM,0),0),"")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Operacional|"&amp;MID($C95,12,500),rDname_ADM,0),0),"")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Operacional|"&amp;MID($C96,12,500),rDname_ADM,0),0),"")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Operacional|"&amp;MID($C97,12,500),rDname_ADM,0),0),"")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Operacional|"&amp;MID($C98,12,500),rDname_ADM,0),0),"")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Operacional|"&amp;MID($C99,12,500),rDname_ADM,0),0),"")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Operacional|"&amp;MID($C100,12,500),rDname_ADM,0),0),"")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Operacional|"&amp;MID($C101,12,500),rDname_ADM,0),0),"")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Operacional|"&amp;MID($C102,12,500),rDname_ADM,0),0),"")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Operacional|"&amp;MID($C103,12,500),rDname_ADM,0),0),"")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Operacional|"&amp;MID($C104,12,500),rDname_ADM,0),0),"")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Operacional|"&amp;MID($C105,12,500),rDname_ADM,0),0),"")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Operacional|"&amp;MID($C106,12,500),rDname_ADM,0),0),"")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Operacional|"&amp;MID($C107,12,500),rDname_ADM,0),0),"")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Operacional|"&amp;MID($C108,12,500),rDname_ADM,0),0),"")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Operacional|"&amp;MID($C109,12,500),rDname_ADM,0),0),"")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Operacional|"&amp;MID($C110,12,500),rDname_ADM,0),0),"")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Operacional|"&amp;MID($C111,12,500),rDname_ADM,0),0),"")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Operacional|"&amp;MID($C112,12,500),rDname_ADM,0),0),"")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Operacional|"&amp;MID($C113,12,500),rDname_ADM,0),0),"")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Operacional|"&amp;MID($C114,12,500),rDname_ADM,0),0),"")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Operacional|"&amp;MID($C115,12,500),rDname_ADM,0),0),"")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Operacional|"&amp;MID($C116,12,500),rDname_ADM,0),0),"")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Operacional|"&amp;MID($C117,12,500),rDname_ADM,0),0),"")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Operacional|"&amp;MID($C118,12,500),rDname_ADM,0),0),"")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Operacional|"&amp;MID($C119,12,500),rDname_ADM,0),0),"")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Operacional|"&amp;MID($C120,12,500),rDname_ADM,0),0),"")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Operacional|"&amp;MID($C121,12,500),rDname_ADM,0),0),"")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Operacional|"&amp;MID($C122,12,500),rDname_ADM,0),0),"")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Operacional|"&amp;MID($C123,12,500),rDname_ADM,0),0),"")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Operacional|"&amp;MID($C124,12,500),rDname_ADM,0),0),"")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Operacional|"&amp;MID($C125,12,500),rDname_ADM,0),0),"")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Operacional|"&amp;MID($C126,12,500),rDname_ADM,0),0),"")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Operacional|"&amp;MID($C127,12,500),rDname_ADM,0),0),"")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Operacional|"&amp;MID($C128,12,500),rDname_ADM,0),0),"")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Operacional|"&amp;MID($C129,12,500),rDname_ADM,0),0),"")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Operacional|"&amp;MID($C130,12,500),rDname_ADM,0),0),"")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Operacional|"&amp;MID($C131,12,500),rDname_ADM,0),0),"")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Operacional|"&amp;MID($C132,12,500),rDname_ADM,0),0),"")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Operacional|"&amp;MID($C133,12,500),rDname_ADM,0),0),"")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Operacional|"&amp;MID($C134,12,500),rDname_ADM,0),0),"")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Operacional|"&amp;MID($C135,12,500),rDname_ADM,0),0),"")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Operacional|"&amp;MID($C136,12,500),rDname_ADM,0),0),"")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Operacional|"&amp;MID($C137,12,500),rDname_ADM,0),0),"")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Operacional|"&amp;MID($C138,12,500),rDname_ADM,0),0),"")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Operacional|"&amp;MID($C139,12,500),rDname_ADM,0),0),"")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Operacional|"&amp;MID($C140,12,500),rDname_ADM,0),0),"")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Operacional|"&amp;MID($C141,12,500),rDname_ADM,0),0),"")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Operacional|"&amp;MID($C142,12,500),rDname_ADM,0),0),"")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Operacional|"&amp;MID($C143,12,500),rDname_ADM,0),0),"")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Operacional|"&amp;MID($C144,12,500),rDname_ADM,0),0),"")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Operacional|"&amp;MID($C145,12,500),rDname_ADM,0),0),"")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Operacional|"&amp;MID($C146,12,500),rDname_ADM,0),0),"")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Operacional|"&amp;MID($C147,12,500),rDname_ADM,0),0),"")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Operacional|"&amp;MID($C148,12,500),rDname_ADM,0),0),"")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Operacional|"&amp;MID($C149,12,500),rDname_ADM,0),0),"")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Operacional|"&amp;MID($C150,12,500),rDname_ADM,0),0),"")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Operacional|"&amp;MID($C151,12,500),rDname_ADM,0),0),"")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Operacional|"&amp;MID($C152,12,500),rDname_ADM,0),0),"")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Operacional|"&amp;MID($C153,12,500),rDname_ADM,0),0),"")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Operacional|"&amp;MID($C154,12,500),rDname_ADM,0),0),"")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Operacional|"&amp;MID($C155,12,500),rDname_ADM,0),0),"")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Operacional|"&amp;MID($C156,12,500),rDname_ADM,0),0),"")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Operacional|"&amp;MID($C157,12,500),rDname_ADM,0),0),"")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Operacional|"&amp;MID($C158,12,500),rDname_ADM,0),0),"")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Operacional|"&amp;MID($C159,12,500),rDname_ADM,0),0),"")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Operacional|"&amp;MID($C160,12,500),rDname_ADM,0),0),"")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Operacional|"&amp;MID($C161,12,500),rDname_ADM,0),0),"")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Operacional|"&amp;MID($C162,12,500),rDname_ADM,0),0),"")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Operacional|"&amp;MID($C163,12,500),rDname_ADM,0),0),"")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Operacional|"&amp;MID($C164,12,500),rDname_ADM,0),0),"")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Operacional|"&amp;MID($C165,12,500),rDname_ADM,0),0),"")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Operacional|"&amp;MID($C166,12,500),rDname_ADM,0),0),"")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Operacional|"&amp;MID($C167,12,500),rDname_ADM,0),0),"")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Operacional|"&amp;MID($C168,12,500),rDname_ADM,0),0),"")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Operacional|"&amp;MID($C169,12,500),rDname_ADM,0),0),"")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Operacional|"&amp;MID($C170,12,500),rDname_ADM,0),0),"")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Operacional|"&amp;MID($C171,12,500),rDname_ADM,0),0),"")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Operacional|"&amp;MID($C172,12,500),rDname_ADM,0),0),"")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Operacional|"&amp;MID($C173,12,500),rDname_ADM,0),0),"")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Operacional|"&amp;MID($C174,12,500),rDname_ADM,0),0),"")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Operacional|"&amp;MID($C175,12,500),rDname_ADM,0),0),"")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Operacional|"&amp;MID($C176,12,500),rDname_ADM,0),0),"")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Operacional|"&amp;MID($C177,12,500),rDname_ADM,0),0),"")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Operacional|"&amp;MID($C178,12,500),rDname_ADM,0),0),"")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Operacional|"&amp;MID($C179,12,500),rDname_ADM,0),0),"")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Operacional|"&amp;MID($C180,12,500),rDname_ADM,0),0),"")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Operacional|"&amp;MID($C181,12,500),rDname_ADM,0),0),"")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Operacional|"&amp;MID($C182,12,500),rDname_ADM,0),0),"")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Operacional|"&amp;MID($C183,12,500),rDname_ADM,0),0),"")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Operacional|"&amp;MID($C184,12,500),rDname_ADM,0),0),"")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Operacional|"&amp;MID($C185,12,500),rDname_ADM,0),0),"")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Operacional|"&amp;MID($C186,12,500),rDname_ADM,0),0),"")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Operacional|"&amp;MID($C187,12,500),rDname_ADM,0),0),"")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Operacional|"&amp;MID($C188,12,500),rDname_ADM,0),0),"")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Operacional|"&amp;MID($C189,12,500),rDname_ADM,0),0),"")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Operacional|"&amp;MID($C190,12,500),rDname_ADM,0),0),"")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Operacional|"&amp;MID($C191,12,500),rDname_ADM,0),0),"")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Operacional|"&amp;MID($C192,12,500),rDname_ADM,0),0),"")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Operacional|"&amp;MID($C193,12,500),rDname_ADM,0),0),"")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Operacional|"&amp;MID($C194,12,500),rDname_ADM,0),0),"")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Operacional|"&amp;MID($C195,12,500),rDname_ADM,0),0),"")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Operacional|"&amp;MID($C196,12,500),rDname_ADM,0),0),"")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Operacional|"&amp;MID($C197,12,500),rDname_ADM,0),0),"")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Operacional|"&amp;MID($C198,12,500),rDname_ADM,0),0),"")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Operacional|"&amp;MID($C199,12,500),rDname_ADM,0),0),"")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Operacional|"&amp;MID($C200,12,500),rDname_ADM,0),0),"")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Operacional|"&amp;MID($C201,12,500),rDname_ADM,0),0),"")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Operacional|"&amp;MID($C202,12,500),rDname_ADM,0),0),"")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Operacional|"&amp;MID($C203,12,500),rDname_ADM,0),0),"")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Operacional|"&amp;MID($C204,12,500),rDname_ADM,0),0),"")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Operacional|"&amp;MID($C205,12,500),rDname_ADM,0),0),"")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Operacional|"&amp;MID($C206,12,500),rDname_ADM,0),0),"")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Operacional|"&amp;MID($C207,12,500),rDname_ADM,0),0),"")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Operacional|"&amp;MID($C208,12,500),rDname_ADM,0),0),"")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Operacional|"&amp;MID($C209,12,500),rDname_ADM,0),0),"")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Operacional|"&amp;MID($C210,12,500),rDname_ADM,0),0),"")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Operacional|"&amp;MID($C211,12,500),rDname_ADM,0),0),"")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Operacional|"&amp;MID($C212,12,500),rDname_ADM,0),0),"")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Operacional|"&amp;MID($C213,12,500),rDname_ADM,0),0),"")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Operacional|"&amp;MID($C214,12,500),rDname_ADM,0),0),"")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Operacional|"&amp;MID($C215,12,500),rDname_ADM,0),0),"")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Operacional|"&amp;MID($C216,12,500),rDname_ADM,0),0),"")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Operacional|"&amp;MID($C217,12,500),rDname_ADM,0),0),"")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Operacional|"&amp;MID($C218,12,500),rDname_ADM,0),0),"")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Operacional|"&amp;MID($C219,12,500),rDname_ADM,0),0),"")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Operacional|"&amp;MID($C220,12,500),rDname_ADM,0),0),"")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Operacional|"&amp;MID($C221,12,500),rDname_ADM,0),0),"")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Operacional|"&amp;MID($C222,12,500),rDname_ADM,0),0),"")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Operacional|"&amp;MID($C223,12,500),rDname_ADM,0),0),"")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Operacional|"&amp;MID($C224,12,500),rDname_ADM,0),0),"")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Operacional|"&amp;MID($C225,12,500),rDname_ADM,0),0),"")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Operacional|"&amp;MID($C226,12,500),rDname_ADM,0),0),"")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Operacional|"&amp;MID($C227,12,500),rDname_ADM,0),0),"")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Operacional|"&amp;MID($C228,12,500),rDname_ADM,0),0),"")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Operacional|"&amp;MID($C229,12,500),rDname_ADM,0),0),"")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Operacional|"&amp;MID($C230,12,500),rDname_ADM,0),0),"")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Operacional|"&amp;MID($C231,12,500),rDname_ADM,0),0),"")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Operacional|"&amp;MID($C232,12,500),rDname_ADM,0),0),"")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Operacional|"&amp;MID($C233,12,500),rDname_ADM,0),0),"")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Operacional|"&amp;MID($C234,12,500),rDname_ADM,0),0),"")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Operacional|"&amp;MID($C235,12,500),rDname_ADM,0),0),"")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Operacional|"&amp;MID($C236,12,500),rDname_ADM,0),0),"")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Operacional|"&amp;MID($C237,12,500),rDname_ADM,0),0),"")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Operacional|"&amp;MID($C238,12,500),rDname_ADM,0),0),"")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Operacional|"&amp;MID($C239,12,500),rDname_ADM,0),0),"")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Operacional|"&amp;MID($C240,12,500),rDname_ADM,0),0),"")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Operacional|"&amp;MID($C241,12,500),rDname_ADM,0),0),"")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Operacional|"&amp;MID($C242,12,500),rDname_ADM,0),0),"")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Operacional|"&amp;MID($C243,12,500),rDname_ADM,0),0),"")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Operacional|"&amp;MID($C244,12,500),rDname_ADM,0),0),"")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Operacional|"&amp;MID($C245,12,500),rDname_ADM,0),0),"")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Operacional|"&amp;MID($C246,12,500),rDname_ADM,0),0),"")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Operacional|"&amp;MID($C247,12,500),rDname_ADM,0),0),"")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Operacional|"&amp;MID($C248,12,500),rDname_ADM,0),0),"")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Operacional|"&amp;MID($C249,12,500),rDname_ADM,0),0),"")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Operacional|"&amp;MID($C250,12,500),rDname_ADM,0),0),"")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Operacional|"&amp;MID($C251,12,500),rDname_ADM,0),0),"")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Operacional|"&amp;MID($C252,12,500),rDname_ADM,0),0),"")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Operacional|"&amp;MID($C253,12,500),rDname_ADM,0),0),"")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Operacional|"&amp;MID($C254,12,500),rDname_ADM,0),0),"")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Operacional|"&amp;MID($C255,12,500),rDname_ADM,0),0),"")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Operacional|"&amp;MID($C256,12,500),rDname_ADM,0),0),"")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Operacional|"&amp;MID($C257,12,500),rDname_ADM,0),0),"")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Operacional|"&amp;MID($C258,12,500),rDname_ADM,0),0),"")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Operacional|"&amp;MID($C259,12,500),rDname_ADM,0),0),"")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Operacional|"&amp;MID($C260,12,500),rDname_ADM,0),0),"")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Operacional|"&amp;MID($C261,12,500),rDname_ADM,0),0),"")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Operacional|"&amp;MID($C262,12,500),rDname_ADM,0),0),"")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Operacional|"&amp;MID($C263,12,500),rDname_ADM,0),0),"")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Operacional|"&amp;MID($C264,12,500),rDname_ADM,0),0),"")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Operacional|"&amp;MID($C265,12,500),rDname_ADM,0),0),"")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Operacional|"&amp;MID($C266,12,500),rDname_ADM,0),0),"")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Operacional|"&amp;MID($C267,12,500),rDname_ADM,0),0),"")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Operacional|"&amp;MID($C268,12,500),rDname_ADM,0),0),"")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Operacional|"&amp;MID($C269,12,500),rDname_ADM,0),0),"")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Operacional|"&amp;MID($C270,12,500),rDname_ADM,0),0),"")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Operacional|"&amp;MID($C271,12,500),rDname_ADM,0),0),"")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Operacional|"&amp;MID($C272,12,500),rDname_ADM,0),0),"")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Operacional|"&amp;MID($C273,12,500),rDname_ADM,0),0),"")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Operacional|"&amp;MID($C274,12,500),rDname_ADM,0),0),"")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Operacional|"&amp;MID($C275,12,500),rDname_ADM,0),0),"")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Operacional|"&amp;MID($C276,12,500),rDname_ADM,0),0),"")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Operacional|"&amp;MID($C277,12,500),rDname_ADM,0),0),"")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Operacional|"&amp;MID($C278,12,500),rDname_ADM,0),0),"")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Operacional|"&amp;MID($C279,12,500),rDname_ADM,0),0),"")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Operacional|"&amp;MID($C280,12,500),rDname_ADM,0),0),"")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Operacional|"&amp;MID($C281,12,500),rDname_ADM,0),0),"")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Operacional|"&amp;MID($C282,12,500),rDname_ADM,0),0),"")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Operacional|"&amp;MID($C283,12,500),rDname_ADM,0),0),"")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Operacional|"&amp;MID($C284,12,500),rDname_ADM,0),0),"")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Operacional|"&amp;MID($C285,12,500),rDname_ADM,0),0),"")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Operacional|"&amp;MID($C286,12,500),rDname_ADM,0),0),"")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Operacional|"&amp;MID($C287,12,500),rDname_ADM,0),0),"")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Operacional|"&amp;MID($C288,12,500),rDname_ADM,0),0),"")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Operacional|"&amp;MID($C289,12,500),rDname_ADM,0),0),"")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Operacional|"&amp;MID($C290,12,500),rDname_ADM,0),0),"")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Operacional|"&amp;MID($C291,12,500),rDname_ADM,0),0),"")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Operacional|"&amp;MID($C292,12,500),rDname_ADM,0),0),"")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Operacional|"&amp;MID($C293,12,500),rDname_ADM,0),0),"")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Operacional|"&amp;MID($C294,12,500),rDname_ADM,0),0),"")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Operacional|"&amp;MID($C295,12,500),rDname_ADM,0),0),"")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Operacional|"&amp;MID($C296,12,500),rDname_ADM,0),0),"")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Operacional|"&amp;MID($C297,12,500),rDname_ADM,0),0),"")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Operacional|"&amp;MID($C298,12,500),rDname_ADM,0),0),"")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Operacional|"&amp;MID($C299,12,500),rDname_ADM,0),0),"")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Operacional|"&amp;MID($C300,12,500),rDname_ADM,0),0),"")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Operacional|"&amp;MID($C301,12,500),rDname_ADM,0),0),"")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Operacional|"&amp;MID($C302,12,500),rDname_ADM,0),0),"")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Operacional|"&amp;MID($C303,12,500),rDname_ADM,0),0),"")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Operacional|"&amp;MID($C304,12,500),rDname_ADM,0),0),"")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Operacional'!$AM$5:$AM$1000,$N5)="","",INDEX('Cronograma R. Operacional'!$AM$5:$AM$1000,$N5)))</f>
        <v/>
      </c>
      <c r="D5" s="79">
        <f>IF($N5="","",IF(INDEX('Cronograma R. Operacional'!$AN$5:$AN$1000,$N5)="","",INDEX('Cronograma R. Operacional'!$AN$5:$AN$1000,$N5)))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Operacional'!$AM$5:$AM$1000,$N6)="","",INDEX('Cronograma R. Operacional'!$AM$5:$AM$1000,$N6)))</f>
        <v/>
      </c>
      <c r="D6" s="79">
        <f>IF($N6="","",IF(INDEX('Cronograma R. Operacional'!$AN$5:$AN$1000,$N6)="","",INDEX('Cronograma R. Operacional'!$AN$5:$AN$1000,$N6)))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Operacional'!$AM$5:$AM$1000,$N7)="","",INDEX('Cronograma R. Operacional'!$AM$5:$AM$1000,$N7)))</f>
        <v/>
      </c>
      <c r="D7" s="79">
        <f>IF($N7="","",IF(INDEX('Cronograma R. Operacional'!$AN$5:$AN$1000,$N7)="","",INDEX('Cronograma R. Operacional'!$AN$5:$AN$1000,$N7)))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Operacional'!$AM$5:$AM$1000,$N8)="","",INDEX('Cronograma R. Operacional'!$AM$5:$AM$1000,$N8)))</f>
        <v/>
      </c>
      <c r="D8" s="79">
        <f>IF($N8="","",IF(INDEX('Cronograma R. Operacional'!$AN$5:$AN$1000,$N8)="","",INDEX('Cronograma R. Operacional'!$AN$5:$AN$1000,$N8)))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Operacional'!$AM$5:$AM$1000,$N9)="","",INDEX('Cronograma R. Operacional'!$AM$5:$AM$1000,$N9)))</f>
        <v/>
      </c>
      <c r="D9" s="79">
        <f>IF($N9="","",IF(INDEX('Cronograma R. Operacional'!$AN$5:$AN$1000,$N9)="","",INDEX('Cronograma R. Operacional'!$AN$5:$AN$1000,$N9)))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Operacional'!$AM$5:$AM$1000,$N10)="","",INDEX('Cronograma R. Operacional'!$AM$5:$AM$1000,$N10)))</f>
        <v/>
      </c>
      <c r="D10" s="79">
        <f>IF($N10="","",IF(INDEX('Cronograma R. Operacional'!$AN$5:$AN$1000,$N10)="","",INDEX('Cronograma R. Operacional'!$AN$5:$AN$1000,$N10)))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Operacional'!$AM$5:$AM$1000,$N11)="","",INDEX('Cronograma R. Operacional'!$AM$5:$AM$1000,$N11)))</f>
        <v/>
      </c>
      <c r="D11" s="79">
        <f>IF($N11="","",IF(INDEX('Cronograma R. Operacional'!$AN$5:$AN$1000,$N11)="","",INDEX('Cronograma R. Operacional'!$AN$5:$AN$1000,$N11)))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Operacional'!$AM$5:$AM$1000,$N12)="","",INDEX('Cronograma R. Operacional'!$AM$5:$AM$1000,$N12)))</f>
        <v/>
      </c>
      <c r="D12" s="79">
        <f>IF($N12="","",IF(INDEX('Cronograma R. Operacional'!$AN$5:$AN$1000,$N12)="","",INDEX('Cronograma R. Operacional'!$AN$5:$AN$1000,$N12)))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Operacional'!$AM$5:$AM$1000,$N13)="","",INDEX('Cronograma R. Operacional'!$AM$5:$AM$1000,$N13)))</f>
        <v/>
      </c>
      <c r="D13" s="79">
        <f>IF($N13="","",IF(INDEX('Cronograma R. Operacional'!$AN$5:$AN$1000,$N13)="","",INDEX('Cronograma R. Operacional'!$AN$5:$AN$1000,$N13)))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Operacional'!$AM$5:$AM$1000,$N14)="","",INDEX('Cronograma R. Operacional'!$AM$5:$AM$1000,$N14)))</f>
        <v/>
      </c>
      <c r="D14" s="79">
        <f>IF($N14="","",IF(INDEX('Cronograma R. Operacional'!$AN$5:$AN$1000,$N14)="","",INDEX('Cronograma R. Operacional'!$AN$5:$AN$1000,$N14)))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Operacional'!$AM$5:$AM$1000,$N15)="","",INDEX('Cronograma R. Operacional'!$AM$5:$AM$1000,$N15)))</f>
        <v/>
      </c>
      <c r="D15" s="79">
        <f>IF($N15="","",IF(INDEX('Cronograma R. Operacional'!$AN$5:$AN$1000,$N15)="","",INDEX('Cronograma R. Operacional'!$AN$5:$AN$1000,$N15)))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Operacional'!$AM$5:$AM$1000,$N16)="","",INDEX('Cronograma R. Operacional'!$AM$5:$AM$1000,$N16)))</f>
        <v/>
      </c>
      <c r="D16" s="79">
        <f>IF($N16="","",IF(INDEX('Cronograma R. Operacional'!$AN$5:$AN$1000,$N16)="","",INDEX('Cronograma R. Operacional'!$AN$5:$AN$1000,$N16)))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Operacional'!$AM$5:$AM$1000,$N17)="","",INDEX('Cronograma R. Operacional'!$AM$5:$AM$1000,$N17)))</f>
        <v/>
      </c>
      <c r="D17" s="79">
        <f>IF($N17="","",IF(INDEX('Cronograma R. Operacional'!$AN$5:$AN$1000,$N17)="","",INDEX('Cronograma R. Operacional'!$AN$5:$AN$1000,$N17)))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Operacional'!$AM$5:$AM$1000,$N18)="","",INDEX('Cronograma R. Operacional'!$AM$5:$AM$1000,$N18)))</f>
        <v/>
      </c>
      <c r="D18" s="79">
        <f>IF($N18="","",IF(INDEX('Cronograma R. Operacional'!$AN$5:$AN$1000,$N18)="","",INDEX('Cronograma R. Operacional'!$AN$5:$AN$1000,$N18)))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Operacional'!$AM$5:$AM$1000,$N19)="","",INDEX('Cronograma R. Operacional'!$AM$5:$AM$1000,$N19)))</f>
        <v/>
      </c>
      <c r="D19" s="79">
        <f>IF($N19="","",IF(INDEX('Cronograma R. Operacional'!$AN$5:$AN$1000,$N19)="","",INDEX('Cronograma R. Operacional'!$AN$5:$AN$1000,$N19)))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Operacional'!$AM$5:$AM$1000,$N20)="","",INDEX('Cronograma R. Operacional'!$AM$5:$AM$1000,$N20)))</f>
        <v/>
      </c>
      <c r="D20" s="79">
        <f>IF($N20="","",IF(INDEX('Cronograma R. Operacional'!$AN$5:$AN$1000,$N20)="","",INDEX('Cronograma R. Operacional'!$AN$5:$AN$1000,$N20)))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Operacional'!$AM$5:$AM$1000,$N21)="","",INDEX('Cronograma R. Operacional'!$AM$5:$AM$1000,$N21)))</f>
        <v/>
      </c>
      <c r="D21" s="79">
        <f>IF($N21="","",IF(INDEX('Cronograma R. Operacional'!$AN$5:$AN$1000,$N21)="","",INDEX('Cronograma R. Operacional'!$AN$5:$AN$1000,$N21)))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Operacional'!$AM$5:$AM$1000,$N22)="","",INDEX('Cronograma R. Operacional'!$AM$5:$AM$1000,$N22)))</f>
        <v/>
      </c>
      <c r="D22" s="79">
        <f>IF($N22="","",IF(INDEX('Cronograma R. Operacional'!$AN$5:$AN$1000,$N22)="","",INDEX('Cronograma R. Operacional'!$AN$5:$AN$1000,$N22)))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Operacional'!$AM$5:$AM$1000,$N23)="","",INDEX('Cronograma R. Operacional'!$AM$5:$AM$1000,$N23)))</f>
        <v/>
      </c>
      <c r="D23" s="79">
        <f>IF($N23="","",IF(INDEX('Cronograma R. Operacional'!$AN$5:$AN$1000,$N23)="","",INDEX('Cronograma R. Operacional'!$AN$5:$AN$1000,$N23)))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Operacional'!$AM$5:$AM$1000,$N24)="","",INDEX('Cronograma R. Operacional'!$AM$5:$AM$1000,$N24)))</f>
        <v/>
      </c>
      <c r="D24" s="79">
        <f>IF($N24="","",IF(INDEX('Cronograma R. Operacional'!$AN$5:$AN$1000,$N24)="","",INDEX('Cronograma R. Operacional'!$AN$5:$AN$1000,$N24)))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Operacional'!$AM$5:$AM$1000,$N25)="","",INDEX('Cronograma R. Operacional'!$AM$5:$AM$1000,$N25)))</f>
        <v/>
      </c>
      <c r="D25" s="79">
        <f>IF($N25="","",IF(INDEX('Cronograma R. Operacional'!$AN$5:$AN$1000,$N25)="","",INDEX('Cronograma R. Operacional'!$AN$5:$AN$1000,$N25)))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Operacional'!$AM$5:$AM$1000,$N26)="","",INDEX('Cronograma R. Operacional'!$AM$5:$AM$1000,$N26)))</f>
        <v/>
      </c>
      <c r="D26" s="79">
        <f>IF($N26="","",IF(INDEX('Cronograma R. Operacional'!$AN$5:$AN$1000,$N26)="","",INDEX('Cronograma R. Operacional'!$AN$5:$AN$1000,$N26)))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Operacional'!$AM$5:$AM$1000,$N27)="","",INDEX('Cronograma R. Operacional'!$AM$5:$AM$1000,$N27)))</f>
        <v/>
      </c>
      <c r="D27" s="79">
        <f>IF($N27="","",IF(INDEX('Cronograma R. Operacional'!$AN$5:$AN$1000,$N27)="","",INDEX('Cronograma R. Operacional'!$AN$5:$AN$1000,$N27)))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Operacional'!$AM$5:$AM$1000,$N28)="","",INDEX('Cronograma R. Operacional'!$AM$5:$AM$1000,$N28)))</f>
        <v/>
      </c>
      <c r="D28" s="79">
        <f>IF($N28="","",IF(INDEX('Cronograma R. Operacional'!$AN$5:$AN$1000,$N28)="","",INDEX('Cronograma R. Operacional'!$AN$5:$AN$1000,$N28)))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Operacional'!$AM$5:$AM$1000,$N29)="","",INDEX('Cronograma R. Operacional'!$AM$5:$AM$1000,$N29)))</f>
        <v/>
      </c>
      <c r="D29" s="79">
        <f>IF($N29="","",IF(INDEX('Cronograma R. Operacional'!$AN$5:$AN$1000,$N29)="","",INDEX('Cronograma R. Operacional'!$AN$5:$AN$1000,$N29)))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Operacional'!$AM$5:$AM$1000,$N30)="","",INDEX('Cronograma R. Operacional'!$AM$5:$AM$1000,$N30)))</f>
        <v/>
      </c>
      <c r="D30" s="79">
        <f>IF($N30="","",IF(INDEX('Cronograma R. Operacional'!$AN$5:$AN$1000,$N30)="","",INDEX('Cronograma R. Operacional'!$AN$5:$AN$1000,$N30)))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Operacional'!$AM$5:$AM$1000,$N31)="","",INDEX('Cronograma R. Operacional'!$AM$5:$AM$1000,$N31)))</f>
        <v/>
      </c>
      <c r="D31" s="79">
        <f>IF($N31="","",IF(INDEX('Cronograma R. Operacional'!$AN$5:$AN$1000,$N31)="","",INDEX('Cronograma R. Operacional'!$AN$5:$AN$1000,$N31)))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Operacional'!$AM$5:$AM$1000,$N32)="","",INDEX('Cronograma R. Operacional'!$AM$5:$AM$1000,$N32)))</f>
        <v/>
      </c>
      <c r="D32" s="79">
        <f>IF($N32="","",IF(INDEX('Cronograma R. Operacional'!$AN$5:$AN$1000,$N32)="","",INDEX('Cronograma R. Operacional'!$AN$5:$AN$1000,$N32)))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Operacional'!$AM$5:$AM$1000,$N33)="","",INDEX('Cronograma R. Operacional'!$AM$5:$AM$1000,$N33)))</f>
        <v/>
      </c>
      <c r="D33" s="79">
        <f>IF($N33="","",IF(INDEX('Cronograma R. Operacional'!$AN$5:$AN$1000,$N33)="","",INDEX('Cronograma R. Operacional'!$AN$5:$AN$1000,$N33)))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Operacional'!$AM$5:$AM$1000,$N34)="","",INDEX('Cronograma R. Operacional'!$AM$5:$AM$1000,$N34)))</f>
        <v/>
      </c>
      <c r="D34" s="79">
        <f>IF($N34="","",IF(INDEX('Cronograma R. Operacional'!$AN$5:$AN$1000,$N34)="","",INDEX('Cronograma R. Operacional'!$AN$5:$AN$1000,$N34)))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Operacional'!$AM$5:$AM$1000,$N35)="","",INDEX('Cronograma R. Operacional'!$AM$5:$AM$1000,$N35)))</f>
        <v/>
      </c>
      <c r="D35" s="79">
        <f>IF($N35="","",IF(INDEX('Cronograma R. Operacional'!$AN$5:$AN$1000,$N35)="","",INDEX('Cronograma R. Operacional'!$AN$5:$AN$1000,$N35)))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Operacional'!$AM$5:$AM$1000,$N36)="","",INDEX('Cronograma R. Operacional'!$AM$5:$AM$1000,$N36)))</f>
        <v/>
      </c>
      <c r="D36" s="79">
        <f>IF($N36="","",IF(INDEX('Cronograma R. Operacional'!$AN$5:$AN$1000,$N36)="","",INDEX('Cronograma R. Operacional'!$AN$5:$AN$1000,$N36)))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Operacional'!$AM$5:$AM$1000,$N37)="","",INDEX('Cronograma R. Operacional'!$AM$5:$AM$1000,$N37)))</f>
        <v/>
      </c>
      <c r="D37" s="79">
        <f>IF($N37="","",IF(INDEX('Cronograma R. Operacional'!$AN$5:$AN$1000,$N37)="","",INDEX('Cronograma R. Operacional'!$AN$5:$AN$1000,$N37)))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Operacional'!$AM$5:$AM$1000,$N38)="","",INDEX('Cronograma R. Operacional'!$AM$5:$AM$1000,$N38)))</f>
        <v/>
      </c>
      <c r="D38" s="79">
        <f>IF($N38="","",IF(INDEX('Cronograma R. Operacional'!$AN$5:$AN$1000,$N38)="","",INDEX('Cronograma R. Operacional'!$AN$5:$AN$1000,$N38)))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Operacional'!$AM$5:$AM$1000,$N39)="","",INDEX('Cronograma R. Operacional'!$AM$5:$AM$1000,$N39)))</f>
        <v/>
      </c>
      <c r="D39" s="79">
        <f>IF($N39="","",IF(INDEX('Cronograma R. Operacional'!$AN$5:$AN$1000,$N39)="","",INDEX('Cronograma R. Operacional'!$AN$5:$AN$1000,$N39)))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Operacional'!$AM$5:$AM$1000,$N40)="","",INDEX('Cronograma R. Operacional'!$AM$5:$AM$1000,$N40)))</f>
        <v/>
      </c>
      <c r="D40" s="79">
        <f>IF($N40="","",IF(INDEX('Cronograma R. Operacional'!$AN$5:$AN$1000,$N40)="","",INDEX('Cronograma R. Operacional'!$AN$5:$AN$1000,$N40)))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Operacional'!$AM$5:$AM$1000,$N41)="","",INDEX('Cronograma R. Operacional'!$AM$5:$AM$1000,$N41)))</f>
        <v/>
      </c>
      <c r="D41" s="79">
        <f>IF($N41="","",IF(INDEX('Cronograma R. Operacional'!$AN$5:$AN$1000,$N41)="","",INDEX('Cronograma R. Operacional'!$AN$5:$AN$1000,$N41)))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Operacional'!$AM$5:$AM$1000,$N42)="","",INDEX('Cronograma R. Operacional'!$AM$5:$AM$1000,$N42)))</f>
        <v/>
      </c>
      <c r="D42" s="79">
        <f>IF($N42="","",IF(INDEX('Cronograma R. Operacional'!$AN$5:$AN$1000,$N42)="","",INDEX('Cronograma R. Operacional'!$AN$5:$AN$1000,$N42)))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Operacional'!$AM$5:$AM$1000,$N43)="","",INDEX('Cronograma R. Operacional'!$AM$5:$AM$1000,$N43)))</f>
        <v/>
      </c>
      <c r="D43" s="79">
        <f>IF($N43="","",IF(INDEX('Cronograma R. Operacional'!$AN$5:$AN$1000,$N43)="","",INDEX('Cronograma R. Operacional'!$AN$5:$AN$1000,$N43)))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Operacional'!$AM$5:$AM$1000,$N44)="","",INDEX('Cronograma R. Operacional'!$AM$5:$AM$1000,$N44)))</f>
        <v/>
      </c>
      <c r="D44" s="79">
        <f>IF($N44="","",IF(INDEX('Cronograma R. Operacional'!$AN$5:$AN$1000,$N44)="","",INDEX('Cronograma R. Operacional'!$AN$5:$AN$1000,$N44)))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Operacional'!$AM$5:$AM$1000,$N45)="","",INDEX('Cronograma R. Operacional'!$AM$5:$AM$1000,$N45)))</f>
        <v/>
      </c>
      <c r="D45" s="79">
        <f>IF($N45="","",IF(INDEX('Cronograma R. Operacional'!$AN$5:$AN$1000,$N45)="","",INDEX('Cronograma R. Operacional'!$AN$5:$AN$1000,$N45)))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Operacional'!$AM$5:$AM$1000,$N46)="","",INDEX('Cronograma R. Operacional'!$AM$5:$AM$1000,$N46)))</f>
        <v/>
      </c>
      <c r="D46" s="79">
        <f>IF($N46="","",IF(INDEX('Cronograma R. Operacional'!$AN$5:$AN$1000,$N46)="","",INDEX('Cronograma R. Operacional'!$AN$5:$AN$1000,$N46)))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Operacional'!$AM$5:$AM$1000,$N47)="","",INDEX('Cronograma R. Operacional'!$AM$5:$AM$1000,$N47)))</f>
        <v/>
      </c>
      <c r="D47" s="79">
        <f>IF($N47="","",IF(INDEX('Cronograma R. Operacional'!$AN$5:$AN$1000,$N47)="","",INDEX('Cronograma R. Operacional'!$AN$5:$AN$1000,$N47)))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Operacional'!$AM$5:$AM$1000,$N48)="","",INDEX('Cronograma R. Operacional'!$AM$5:$AM$1000,$N48)))</f>
        <v/>
      </c>
      <c r="D48" s="79">
        <f>IF($N48="","",IF(INDEX('Cronograma R. Operacional'!$AN$5:$AN$1000,$N48)="","",INDEX('Cronograma R. Operacional'!$AN$5:$AN$1000,$N48)))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Operacional'!$AM$5:$AM$1000,$N49)="","",INDEX('Cronograma R. Operacional'!$AM$5:$AM$1000,$N49)))</f>
        <v/>
      </c>
      <c r="D49" s="79">
        <f>IF($N49="","",IF(INDEX('Cronograma R. Operacional'!$AN$5:$AN$1000,$N49)="","",INDEX('Cronograma R. Operacional'!$AN$5:$AN$1000,$N49)))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Operacional'!$AM$5:$AM$1000,$N50)="","",INDEX('Cronograma R. Operacional'!$AM$5:$AM$1000,$N50)))</f>
        <v/>
      </c>
      <c r="D50" s="79">
        <f>IF($N50="","",IF(INDEX('Cronograma R. Operacional'!$AN$5:$AN$1000,$N50)="","",INDEX('Cronograma R. Operacional'!$AN$5:$AN$1000,$N50)))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Operacional'!$AM$5:$AM$1000,$N51)="","",INDEX('Cronograma R. Operacional'!$AM$5:$AM$1000,$N51)))</f>
        <v/>
      </c>
      <c r="D51" s="79">
        <f>IF($N51="","",IF(INDEX('Cronograma R. Operacional'!$AN$5:$AN$1000,$N51)="","",INDEX('Cronograma R. Operacional'!$AN$5:$AN$1000,$N51)))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Operacional'!$AM$5:$AM$1000,$N52)="","",INDEX('Cronograma R. Operacional'!$AM$5:$AM$1000,$N52)))</f>
        <v/>
      </c>
      <c r="D52" s="79">
        <f>IF($N52="","",IF(INDEX('Cronograma R. Operacional'!$AN$5:$AN$1000,$N52)="","",INDEX('Cronograma R. Operacional'!$AN$5:$AN$1000,$N52)))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Operacional'!$AM$5:$AM$1000,$N53)="","",INDEX('Cronograma R. Operacional'!$AM$5:$AM$1000,$N53)))</f>
        <v/>
      </c>
      <c r="D53" s="79">
        <f>IF($N53="","",IF(INDEX('Cronograma R. Operacional'!$AN$5:$AN$1000,$N53)="","",INDEX('Cronograma R. Operacional'!$AN$5:$AN$1000,$N53)))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Operacional'!$AM$5:$AM$1000,$N54)="","",INDEX('Cronograma R. Operacional'!$AM$5:$AM$1000,$N54)))</f>
        <v/>
      </c>
      <c r="D54" s="79">
        <f>IF($N54="","",IF(INDEX('Cronograma R. Operacional'!$AN$5:$AN$1000,$N54)="","",INDEX('Cronograma R. Operacional'!$AN$5:$AN$1000,$N54)))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Operacional'!$AM$5:$AM$1000,$N55)="","",INDEX('Cronograma R. Operacional'!$AM$5:$AM$1000,$N55)))</f>
        <v/>
      </c>
      <c r="D55" s="79">
        <f>IF($N55="","",IF(INDEX('Cronograma R. Operacional'!$AN$5:$AN$1000,$N55)="","",INDEX('Cronograma R. Operacional'!$AN$5:$AN$1000,$N55)))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Operacional'!$AM$5:$AM$1000,$N56)="","",INDEX('Cronograma R. Operacional'!$AM$5:$AM$1000,$N56)))</f>
        <v/>
      </c>
      <c r="D56" s="79">
        <f>IF($N56="","",IF(INDEX('Cronograma R. Operacional'!$AN$5:$AN$1000,$N56)="","",INDEX('Cronograma R. Operacional'!$AN$5:$AN$1000,$N56)))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Operacional'!$AM$5:$AM$1000,$N57)="","",INDEX('Cronograma R. Operacional'!$AM$5:$AM$1000,$N57)))</f>
        <v/>
      </c>
      <c r="D57" s="79">
        <f>IF($N57="","",IF(INDEX('Cronograma R. Operacional'!$AN$5:$AN$1000,$N57)="","",INDEX('Cronograma R. Operacional'!$AN$5:$AN$1000,$N57)))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Operacional'!$AM$5:$AM$1000,$N58)="","",INDEX('Cronograma R. Operacional'!$AM$5:$AM$1000,$N58)))</f>
        <v/>
      </c>
      <c r="D58" s="79">
        <f>IF($N58="","",IF(INDEX('Cronograma R. Operacional'!$AN$5:$AN$1000,$N58)="","",INDEX('Cronograma R. Operacional'!$AN$5:$AN$1000,$N58)))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Operacional'!$AM$5:$AM$1000,$N59)="","",INDEX('Cronograma R. Operacional'!$AM$5:$AM$1000,$N59)))</f>
        <v/>
      </c>
      <c r="D59" s="79">
        <f>IF($N59="","",IF(INDEX('Cronograma R. Operacional'!$AN$5:$AN$1000,$N59)="","",INDEX('Cronograma R. Operacional'!$AN$5:$AN$1000,$N59)))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Operacional'!$AM$5:$AM$1000,$N60)="","",INDEX('Cronograma R. Operacional'!$AM$5:$AM$1000,$N60)))</f>
        <v/>
      </c>
      <c r="D60" s="79">
        <f>IF($N60="","",IF(INDEX('Cronograma R. Operacional'!$AN$5:$AN$1000,$N60)="","",INDEX('Cronograma R. Operacional'!$AN$5:$AN$1000,$N60)))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Operacional'!$AM$5:$AM$1000,$N61)="","",INDEX('Cronograma R. Operacional'!$AM$5:$AM$1000,$N61)))</f>
        <v/>
      </c>
      <c r="D61" s="79">
        <f>IF($N61="","",IF(INDEX('Cronograma R. Operacional'!$AN$5:$AN$1000,$N61)="","",INDEX('Cronograma R. Operacional'!$AN$5:$AN$1000,$N61)))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Operacional'!$AM$5:$AM$1000,$N62)="","",INDEX('Cronograma R. Operacional'!$AM$5:$AM$1000,$N62)))</f>
        <v/>
      </c>
      <c r="D62" s="79">
        <f>IF($N62="","",IF(INDEX('Cronograma R. Operacional'!$AN$5:$AN$1000,$N62)="","",INDEX('Cronograma R. Operacional'!$AN$5:$AN$1000,$N62)))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Operacional'!$AM$5:$AM$1000,$N63)="","",INDEX('Cronograma R. Operacional'!$AM$5:$AM$1000,$N63)))</f>
        <v/>
      </c>
      <c r="D63" s="79">
        <f>IF($N63="","",IF(INDEX('Cronograma R. Operacional'!$AN$5:$AN$1000,$N63)="","",INDEX('Cronograma R. Operacional'!$AN$5:$AN$1000,$N63)))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Operacional'!$AM$5:$AM$1000,$N64)="","",INDEX('Cronograma R. Operacional'!$AM$5:$AM$1000,$N64)))</f>
        <v/>
      </c>
      <c r="D64" s="79">
        <f>IF($N64="","",IF(INDEX('Cronograma R. Operacional'!$AN$5:$AN$1000,$N64)="","",INDEX('Cronograma R. Operacional'!$AN$5:$AN$1000,$N64)))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Operacional'!$AM$5:$AM$1000,$N65)="","",INDEX('Cronograma R. Operacional'!$AM$5:$AM$1000,$N65)))</f>
        <v/>
      </c>
      <c r="D65" s="79">
        <f>IF($N65="","",IF(INDEX('Cronograma R. Operacional'!$AN$5:$AN$1000,$N65)="","",INDEX('Cronograma R. Operacional'!$AN$5:$AN$1000,$N65)))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Operacional'!$AM$5:$AM$1000,$N66)="","",INDEX('Cronograma R. Operacional'!$AM$5:$AM$1000,$N66)))</f>
        <v/>
      </c>
      <c r="D66" s="79">
        <f>IF($N66="","",IF(INDEX('Cronograma R. Operacional'!$AN$5:$AN$1000,$N66)="","",INDEX('Cronograma R. Operacional'!$AN$5:$AN$1000,$N66)))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Operacional'!$AM$5:$AM$1000,$N67)="","",INDEX('Cronograma R. Operacional'!$AM$5:$AM$1000,$N67)))</f>
        <v/>
      </c>
      <c r="D67" s="79">
        <f>IF($N67="","",IF(INDEX('Cronograma R. Operacional'!$AN$5:$AN$1000,$N67)="","",INDEX('Cronograma R. Operacional'!$AN$5:$AN$1000,$N67)))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Operacional'!$AM$5:$AM$1000,$N68)="","",INDEX('Cronograma R. Operacional'!$AM$5:$AM$1000,$N68)))</f>
        <v/>
      </c>
      <c r="D68" s="79">
        <f>IF($N68="","",IF(INDEX('Cronograma R. Operacional'!$AN$5:$AN$1000,$N68)="","",INDEX('Cronograma R. Operacional'!$AN$5:$AN$1000,$N68)))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Operacional'!$AM$5:$AM$1000,$N69)="","",INDEX('Cronograma R. Operacional'!$AM$5:$AM$1000,$N69)))</f>
        <v/>
      </c>
      <c r="D69" s="79">
        <f>IF($N69="","",IF(INDEX('Cronograma R. Operacional'!$AN$5:$AN$1000,$N69)="","",INDEX('Cronograma R. Operacional'!$AN$5:$AN$1000,$N69)))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Operacional'!$AM$5:$AM$1000,$N70)="","",INDEX('Cronograma R. Operacional'!$AM$5:$AM$1000,$N70)))</f>
        <v/>
      </c>
      <c r="D70" s="79">
        <f>IF($N70="","",IF(INDEX('Cronograma R. Operacional'!$AN$5:$AN$1000,$N70)="","",INDEX('Cronograma R. Operacional'!$AN$5:$AN$1000,$N70)))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Operacional'!$AM$5:$AM$1000,$N71)="","",INDEX('Cronograma R. Operacional'!$AM$5:$AM$1000,$N71)))</f>
        <v/>
      </c>
      <c r="D71" s="79">
        <f>IF($N71="","",IF(INDEX('Cronograma R. Operacional'!$AN$5:$AN$1000,$N71)="","",INDEX('Cronograma R. Operacional'!$AN$5:$AN$1000,$N71)))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Operacional'!$AM$5:$AM$1000,$N72)="","",INDEX('Cronograma R. Operacional'!$AM$5:$AM$1000,$N72)))</f>
        <v/>
      </c>
      <c r="D72" s="79">
        <f>IF($N72="","",IF(INDEX('Cronograma R. Operacional'!$AN$5:$AN$1000,$N72)="","",INDEX('Cronograma R. Operacional'!$AN$5:$AN$1000,$N72)))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Operacional'!$AM$5:$AM$1000,$N73)="","",INDEX('Cronograma R. Operacional'!$AM$5:$AM$1000,$N73)))</f>
        <v/>
      </c>
      <c r="D73" s="79">
        <f>IF($N73="","",IF(INDEX('Cronograma R. Operacional'!$AN$5:$AN$1000,$N73)="","",INDEX('Cronograma R. Operacional'!$AN$5:$AN$1000,$N73)))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Operacional'!$AM$5:$AM$1000,$N74)="","",INDEX('Cronograma R. Operacional'!$AM$5:$AM$1000,$N74)))</f>
        <v/>
      </c>
      <c r="D74" s="79">
        <f>IF($N74="","",IF(INDEX('Cronograma R. Operacional'!$AN$5:$AN$1000,$N74)="","",INDEX('Cronograma R. Operacional'!$AN$5:$AN$1000,$N74)))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Operacional'!$AM$5:$AM$1000,$N75)="","",INDEX('Cronograma R. Operacional'!$AM$5:$AM$1000,$N75)))</f>
        <v/>
      </c>
      <c r="D75" s="79">
        <f>IF($N75="","",IF(INDEX('Cronograma R. Operacional'!$AN$5:$AN$1000,$N75)="","",INDEX('Cronograma R. Operacional'!$AN$5:$AN$1000,$N75)))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Operacional'!$AM$5:$AM$1000,$N76)="","",INDEX('Cronograma R. Operacional'!$AM$5:$AM$1000,$N76)))</f>
        <v/>
      </c>
      <c r="D76" s="79">
        <f>IF($N76="","",IF(INDEX('Cronograma R. Operacional'!$AN$5:$AN$1000,$N76)="","",INDEX('Cronograma R. Operacional'!$AN$5:$AN$1000,$N76)))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Operacional'!$AM$5:$AM$1000,$N77)="","",INDEX('Cronograma R. Operacional'!$AM$5:$AM$1000,$N77)))</f>
        <v/>
      </c>
      <c r="D77" s="79">
        <f>IF($N77="","",IF(INDEX('Cronograma R. Operacional'!$AN$5:$AN$1000,$N77)="","",INDEX('Cronograma R. Operacional'!$AN$5:$AN$1000,$N77)))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Operacional'!$AM$5:$AM$1000,$N78)="","",INDEX('Cronograma R. Operacional'!$AM$5:$AM$1000,$N78)))</f>
        <v/>
      </c>
      <c r="D78" s="79">
        <f>IF($N78="","",IF(INDEX('Cronograma R. Operacional'!$AN$5:$AN$1000,$N78)="","",INDEX('Cronograma R. Operacional'!$AN$5:$AN$1000,$N78)))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Operacional'!$AM$5:$AM$1000,$N79)="","",INDEX('Cronograma R. Operacional'!$AM$5:$AM$1000,$N79)))</f>
        <v/>
      </c>
      <c r="D79" s="79">
        <f>IF($N79="","",IF(INDEX('Cronograma R. Operacional'!$AN$5:$AN$1000,$N79)="","",INDEX('Cronograma R. Operacional'!$AN$5:$AN$1000,$N79)))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Operacional'!$AM$5:$AM$1000,$N80)="","",INDEX('Cronograma R. Operacional'!$AM$5:$AM$1000,$N80)))</f>
        <v/>
      </c>
      <c r="D80" s="79">
        <f>IF($N80="","",IF(INDEX('Cronograma R. Operacional'!$AN$5:$AN$1000,$N80)="","",INDEX('Cronograma R. Operacional'!$AN$5:$AN$1000,$N80)))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Operacional'!$AM$5:$AM$1000,$N81)="","",INDEX('Cronograma R. Operacional'!$AM$5:$AM$1000,$N81)))</f>
        <v/>
      </c>
      <c r="D81" s="79">
        <f>IF($N81="","",IF(INDEX('Cronograma R. Operacional'!$AN$5:$AN$1000,$N81)="","",INDEX('Cronograma R. Operacional'!$AN$5:$AN$1000,$N81)))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Operacional'!$AM$5:$AM$1000,$N82)="","",INDEX('Cronograma R. Operacional'!$AM$5:$AM$1000,$N82)))</f>
        <v/>
      </c>
      <c r="D82" s="79">
        <f>IF($N82="","",IF(INDEX('Cronograma R. Operacional'!$AN$5:$AN$1000,$N82)="","",INDEX('Cronograma R. Operacional'!$AN$5:$AN$1000,$N82)))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Operacional'!$AM$5:$AM$1000,$N83)="","",INDEX('Cronograma R. Operacional'!$AM$5:$AM$1000,$N83)))</f>
        <v/>
      </c>
      <c r="D83" s="79">
        <f>IF($N83="","",IF(INDEX('Cronograma R. Operacional'!$AN$5:$AN$1000,$N83)="","",INDEX('Cronograma R. Operacional'!$AN$5:$AN$1000,$N83)))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Operacional'!$AM$5:$AM$1000,$N84)="","",INDEX('Cronograma R. Operacional'!$AM$5:$AM$1000,$N84)))</f>
        <v/>
      </c>
      <c r="D84" s="79">
        <f>IF($N84="","",IF(INDEX('Cronograma R. Operacional'!$AN$5:$AN$1000,$N84)="","",INDEX('Cronograma R. Operacional'!$AN$5:$AN$1000,$N84)))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Operacional'!$AM$5:$AM$1000,$N85)="","",INDEX('Cronograma R. Operacional'!$AM$5:$AM$1000,$N85)))</f>
        <v/>
      </c>
      <c r="D85" s="79">
        <f>IF($N85="","",IF(INDEX('Cronograma R. Operacional'!$AN$5:$AN$1000,$N85)="","",INDEX('Cronograma R. Operacional'!$AN$5:$AN$1000,$N85)))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Operacional'!$AM$5:$AM$1000,$N86)="","",INDEX('Cronograma R. Operacional'!$AM$5:$AM$1000,$N86)))</f>
        <v/>
      </c>
      <c r="D86" s="79">
        <f>IF($N86="","",IF(INDEX('Cronograma R. Operacional'!$AN$5:$AN$1000,$N86)="","",INDEX('Cronograma R. Operacional'!$AN$5:$AN$1000,$N86)))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Operacional'!$AM$5:$AM$1000,$N87)="","",INDEX('Cronograma R. Operacional'!$AM$5:$AM$1000,$N87)))</f>
        <v/>
      </c>
      <c r="D87" s="79">
        <f>IF($N87="","",IF(INDEX('Cronograma R. Operacional'!$AN$5:$AN$1000,$N87)="","",INDEX('Cronograma R. Operacional'!$AN$5:$AN$1000,$N87)))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Operacional'!$AM$5:$AM$1000,$N88)="","",INDEX('Cronograma R. Operacional'!$AM$5:$AM$1000,$N88)))</f>
        <v/>
      </c>
      <c r="D88" s="79">
        <f>IF($N88="","",IF(INDEX('Cronograma R. Operacional'!$AN$5:$AN$1000,$N88)="","",INDEX('Cronograma R. Operacional'!$AN$5:$AN$1000,$N88)))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Operacional'!$AM$5:$AM$1000,$N89)="","",INDEX('Cronograma R. Operacional'!$AM$5:$AM$1000,$N89)))</f>
        <v/>
      </c>
      <c r="D89" s="79">
        <f>IF($N89="","",IF(INDEX('Cronograma R. Operacional'!$AN$5:$AN$1000,$N89)="","",INDEX('Cronograma R. Operacional'!$AN$5:$AN$1000,$N89)))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Operacional'!$AM$5:$AM$1000,$N90)="","",INDEX('Cronograma R. Operacional'!$AM$5:$AM$1000,$N90)))</f>
        <v/>
      </c>
      <c r="D90" s="79">
        <f>IF($N90="","",IF(INDEX('Cronograma R. Operacional'!$AN$5:$AN$1000,$N90)="","",INDEX('Cronograma R. Operacional'!$AN$5:$AN$1000,$N90)))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Operacional'!$AM$5:$AM$1000,$N91)="","",INDEX('Cronograma R. Operacional'!$AM$5:$AM$1000,$N91)))</f>
        <v/>
      </c>
      <c r="D91" s="79">
        <f>IF($N91="","",IF(INDEX('Cronograma R. Operacional'!$AN$5:$AN$1000,$N91)="","",INDEX('Cronograma R. Operacional'!$AN$5:$AN$1000,$N91)))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Operacional'!$AM$5:$AM$1000,$N92)="","",INDEX('Cronograma R. Operacional'!$AM$5:$AM$1000,$N92)))</f>
        <v/>
      </c>
      <c r="D92" s="79">
        <f>IF($N92="","",IF(INDEX('Cronograma R. Operacional'!$AN$5:$AN$1000,$N92)="","",INDEX('Cronograma R. Operacional'!$AN$5:$AN$1000,$N92)))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Operacional'!$AM$5:$AM$1000,$N93)="","",INDEX('Cronograma R. Operacional'!$AM$5:$AM$1000,$N93)))</f>
        <v/>
      </c>
      <c r="D93" s="79">
        <f>IF($N93="","",IF(INDEX('Cronograma R. Operacional'!$AN$5:$AN$1000,$N93)="","",INDEX('Cronograma R. Operacional'!$AN$5:$AN$1000,$N93)))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Operacional'!$AM$5:$AM$1000,$N94)="","",INDEX('Cronograma R. Operacional'!$AM$5:$AM$1000,$N94)))</f>
        <v/>
      </c>
      <c r="D94" s="79">
        <f>IF($N94="","",IF(INDEX('Cronograma R. Operacional'!$AN$5:$AN$1000,$N94)="","",INDEX('Cronograma R. Operacional'!$AN$5:$AN$1000,$N94)))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Operacional'!$AM$5:$AM$1000,$N95)="","",INDEX('Cronograma R. Operacional'!$AM$5:$AM$1000,$N95)))</f>
        <v/>
      </c>
      <c r="D95" s="79">
        <f>IF($N95="","",IF(INDEX('Cronograma R. Operacional'!$AN$5:$AN$1000,$N95)="","",INDEX('Cronograma R. Operacional'!$AN$5:$AN$1000,$N95)))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Operacional'!$AM$5:$AM$1000,$N96)="","",INDEX('Cronograma R. Operacional'!$AM$5:$AM$1000,$N96)))</f>
        <v/>
      </c>
      <c r="D96" s="79">
        <f>IF($N96="","",IF(INDEX('Cronograma R. Operacional'!$AN$5:$AN$1000,$N96)="","",INDEX('Cronograma R. Operacional'!$AN$5:$AN$1000,$N96)))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Operacional'!$AM$5:$AM$1000,$N97)="","",INDEX('Cronograma R. Operacional'!$AM$5:$AM$1000,$N97)))</f>
        <v/>
      </c>
      <c r="D97" s="79">
        <f>IF($N97="","",IF(INDEX('Cronograma R. Operacional'!$AN$5:$AN$1000,$N97)="","",INDEX('Cronograma R. Operacional'!$AN$5:$AN$1000,$N97)))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Operacional'!$AM$5:$AM$1000,$N98)="","",INDEX('Cronograma R. Operacional'!$AM$5:$AM$1000,$N98)))</f>
        <v/>
      </c>
      <c r="D98" s="79">
        <f>IF($N98="","",IF(INDEX('Cronograma R. Operacional'!$AN$5:$AN$1000,$N98)="","",INDEX('Cronograma R. Operacional'!$AN$5:$AN$1000,$N98)))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Operacional'!$AM$5:$AM$1000,$N99)="","",INDEX('Cronograma R. Operacional'!$AM$5:$AM$1000,$N99)))</f>
        <v/>
      </c>
      <c r="D99" s="79">
        <f>IF($N99="","",IF(INDEX('Cronograma R. Operacional'!$AN$5:$AN$1000,$N99)="","",INDEX('Cronograma R. Operacional'!$AN$5:$AN$1000,$N99)))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Operacional'!$AM$5:$AM$1000,$N100)="","",INDEX('Cronograma R. Operacional'!$AM$5:$AM$1000,$N100)))</f>
        <v/>
      </c>
      <c r="D100" s="79">
        <f>IF($N100="","",IF(INDEX('Cronograma R. Operacional'!$AN$5:$AN$1000,$N100)="","",INDEX('Cronograma R. Operacional'!$AN$5:$AN$1000,$N100)))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Operacional'!$AM$5:$AM$1000,$N101)="","",INDEX('Cronograma R. Operacional'!$AM$5:$AM$1000,$N101)))</f>
        <v/>
      </c>
      <c r="D101" s="79">
        <f>IF($N101="","",IF(INDEX('Cronograma R. Operacional'!$AN$5:$AN$1000,$N101)="","",INDEX('Cronograma R. Operacional'!$AN$5:$AN$1000,$N101)))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Operacional'!$AM$5:$AM$1000,$N102)="","",INDEX('Cronograma R. Operacional'!$AM$5:$AM$1000,$N102)))</f>
        <v/>
      </c>
      <c r="D102" s="79">
        <f>IF($N102="","",IF(INDEX('Cronograma R. Operacional'!$AN$5:$AN$1000,$N102)="","",INDEX('Cronograma R. Operacional'!$AN$5:$AN$1000,$N102)))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Operacional'!$AM$5:$AM$1000,$N103)="","",INDEX('Cronograma R. Operacional'!$AM$5:$AM$1000,$N103)))</f>
        <v/>
      </c>
      <c r="D103" s="79">
        <f>IF($N103="","",IF(INDEX('Cronograma R. Operacional'!$AN$5:$AN$1000,$N103)="","",INDEX('Cronograma R. Operacional'!$AN$5:$AN$1000,$N103)))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Operacional'!$AM$5:$AM$1000,$N104)="","",INDEX('Cronograma R. Operacional'!$AM$5:$AM$1000,$N104)))</f>
        <v/>
      </c>
      <c r="D104" s="79">
        <f>IF($N104="","",IF(INDEX('Cronograma R. Operacional'!$AN$5:$AN$1000,$N104)="","",INDEX('Cronograma R. Operacional'!$AN$5:$AN$1000,$N104)))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Normativo|"&amp;MID($C5,12,500),rDname_ADM,0),0),"")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Normativo|"&amp;MID($C6,12,500),rDname_ADM,0),0),"")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Normativo|"&amp;MID($C7,12,500),rDname_ADM,0),0),"")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Normativo|"&amp;MID($C8,12,500),rDname_ADM,0),0),"")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Normativo|"&amp;MID($C9,12,500),rDname_ADM,0),0),"")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Normativo|"&amp;MID($C10,12,500),rDname_ADM,0),0),"")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Normativo|"&amp;MID($C11,12,500),rDname_ADM,0),0),"")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Normativo|"&amp;MID($C12,12,500),rDname_ADM,0),0),"")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Normativo|"&amp;MID($C13,12,500),rDname_ADM,0),0),"")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Normativo|"&amp;MID($C14,12,500),rDname_ADM,0),0),"")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Normativo|"&amp;MID($C15,12,500),rDname_ADM,0),0),"")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Normativo|"&amp;MID($C16,12,500),rDname_ADM,0),0),"")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Normativo|"&amp;MID($C17,12,500),rDname_ADM,0),0),"")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Normativo|"&amp;MID($C18,12,500),rDname_ADM,0),0),"")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Normativo|"&amp;MID($C19,12,500),rDname_ADM,0),0),"")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Normativo|"&amp;MID($C20,12,500),rDname_ADM,0),0),"")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Normativo|"&amp;MID($C21,12,500),rDname_ADM,0),0),"")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Normativo|"&amp;MID($C22,12,500),rDname_ADM,0),0),"")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Normativo|"&amp;MID($C23,12,500),rDname_ADM,0),0),"")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Normativo|"&amp;MID($C24,12,500),rDname_ADM,0),0),"")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Normativo|"&amp;MID($C25,12,500),rDname_ADM,0),0),"")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Normativo|"&amp;MID($C26,12,500),rDname_ADM,0),0),"")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Normativo|"&amp;MID($C27,12,500),rDname_ADM,0),0),"")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Normativo|"&amp;MID($C28,12,500),rDname_ADM,0),0),"")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Normativo|"&amp;MID($C29,12,500),rDname_ADM,0),0),"")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Normativo|"&amp;MID($C30,12,500),rDname_ADM,0),0),"")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Normativo|"&amp;MID($C31,12,500),rDname_ADM,0),0),"")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Normativo|"&amp;MID($C32,12,500),rDname_ADM,0),0),"")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Normativo|"&amp;MID($C33,12,500),rDname_ADM,0),0),"")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Normativo|"&amp;MID($C34,12,500),rDname_ADM,0),0),"")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Normativo|"&amp;MID($C35,12,500),rDname_ADM,0),0),"")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Normativo|"&amp;MID($C36,12,500),rDname_ADM,0),0),"")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Normativo|"&amp;MID($C37,12,500),rDname_ADM,0),0),"")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Normativo|"&amp;MID($C38,12,500),rDname_ADM,0),0),"")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Normativo|"&amp;MID($C39,12,500),rDname_ADM,0),0),"")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Normativo|"&amp;MID($C40,12,500),rDname_ADM,0),0),"")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Normativo|"&amp;MID($C41,12,500),rDname_ADM,0),0),"")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Normativo|"&amp;MID($C42,12,500),rDname_ADM,0),0),"")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Normativo|"&amp;MID($C43,12,500),rDname_ADM,0),0),"")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Normativo|"&amp;MID($C44,12,500),rDname_ADM,0),0),"")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Normativo|"&amp;MID($C45,12,500),rDname_ADM,0),0),"")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Normativo|"&amp;MID($C46,12,500),rDname_ADM,0),0),"")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Normativo|"&amp;MID($C47,12,500),rDname_ADM,0),0),"")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Normativo|"&amp;MID($C48,12,500),rDname_ADM,0),0),"")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Normativo|"&amp;MID($C49,12,500),rDname_ADM,0),0),"")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Normativo|"&amp;MID($C50,12,500),rDname_ADM,0),0),"")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Normativo|"&amp;MID($C51,12,500),rDname_ADM,0),0),"")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Normativo|"&amp;MID($C52,12,500),rDname_ADM,0),0),"")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Normativo|"&amp;MID($C53,12,500),rDname_ADM,0),0),"")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Normativo|"&amp;MID($C54,12,500),rDname_ADM,0),0),"")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Normativo|"&amp;MID($C55,12,500),rDname_ADM,0),0),"")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Normativo|"&amp;MID($C56,12,500),rDname_ADM,0),0),"")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Normativo|"&amp;MID($C57,12,500),rDname_ADM,0),0),"")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Normativo|"&amp;MID($C58,12,500),rDname_ADM,0),0),"")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Normativo|"&amp;MID($C59,12,500),rDname_ADM,0),0),"")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Normativo|"&amp;MID($C60,12,500),rDname_ADM,0),0),"")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Normativo|"&amp;MID($C61,12,500),rDname_ADM,0),0),"")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Normativo|"&amp;MID($C62,12,500),rDname_ADM,0),0),"")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Normativo|"&amp;MID($C63,12,500),rDname_ADM,0),0),"")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Normativo|"&amp;MID($C64,12,500),rDname_ADM,0),0),"")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Normativo|"&amp;MID($C65,12,500),rDname_ADM,0),0),"")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Normativo|"&amp;MID($C66,12,500),rDname_ADM,0),0),"")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Normativo|"&amp;MID($C67,12,500),rDname_ADM,0),0),"")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Normativo|"&amp;MID($C68,12,500),rDname_ADM,0),0),"")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Normativo|"&amp;MID($C69,12,500),rDname_ADM,0),0),"")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Normativo|"&amp;MID($C70,12,500),rDname_ADM,0),0),"")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Normativo|"&amp;MID($C71,12,500),rDname_ADM,0),0),"")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Normativo|"&amp;MID($C72,12,500),rDname_ADM,0),0),"")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Normativo|"&amp;MID($C73,12,500),rDname_ADM,0),0),"")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Normativo|"&amp;MID($C74,12,500),rDname_ADM,0),0),"")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Normativo|"&amp;MID($C75,12,500),rDname_ADM,0),0),"")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Normativo|"&amp;MID($C76,12,500),rDname_ADM,0),0),"")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Normativo|"&amp;MID($C77,12,500),rDname_ADM,0),0),"")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Normativo|"&amp;MID($C78,12,500),rDname_ADM,0),0),"")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Normativo|"&amp;MID($C79,12,500),rDname_ADM,0),0),"")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Normativo|"&amp;MID($C80,12,500),rDname_ADM,0),0),"")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Normativo|"&amp;MID($C81,12,500),rDname_ADM,0),0),"")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Normativo|"&amp;MID($C82,12,500),rDname_ADM,0),0),"")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Normativo|"&amp;MID($C83,12,500),rDname_ADM,0),0),"")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Normativo|"&amp;MID($C84,12,500),rDname_ADM,0),0),"")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Normativo|"&amp;MID($C85,12,500),rDname_ADM,0),0),"")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Normativo|"&amp;MID($C86,12,500),rDname_ADM,0),0),"")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Normativo|"&amp;MID($C87,12,500),rDname_ADM,0),0),"")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Normativo|"&amp;MID($C88,12,500),rDname_ADM,0),0),"")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Normativo|"&amp;MID($C89,12,500),rDname_ADM,0),0),"")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Normativo|"&amp;MID($C90,12,500),rDname_ADM,0),0),"")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Normativo|"&amp;MID($C91,12,500),rDname_ADM,0),0),"")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Normativo|"&amp;MID($C92,12,500),rDname_ADM,0),0),"")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Normativo|"&amp;MID($C93,12,500),rDname_ADM,0),0),"")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Normativo|"&amp;MID($C94,12,500),rDname_ADM,0),0),"")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Normativo|"&amp;MID($C95,12,500),rDname_ADM,0),0),"")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Normativo|"&amp;MID($C96,12,500),rDname_ADM,0),0),"")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Normativo|"&amp;MID($C97,12,500),rDname_ADM,0),0),"")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Normativo|"&amp;MID($C98,12,500),rDname_ADM,0),0),"")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Normativo|"&amp;MID($C99,12,500),rDname_ADM,0),0),"")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Normativo|"&amp;MID($C100,12,500),rDname_ADM,0),0),"")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Normativo|"&amp;MID($C101,12,500),rDname_ADM,0),0),"")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Normativo|"&amp;MID($C102,12,500),rDname_ADM,0),0),"")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Normativo|"&amp;MID($C103,12,500),rDname_ADM,0),0),"")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Normativo|"&amp;MID($C104,12,500),rDname_ADM,0),0),"")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Normativo|"&amp;MID($C105,12,500),rDname_ADM,0),0),"")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Normativo|"&amp;MID($C106,12,500),rDname_ADM,0),0),"")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Normativo|"&amp;MID($C107,12,500),rDname_ADM,0),0),"")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Normativo|"&amp;MID($C108,12,500),rDname_ADM,0),0),"")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Normativo|"&amp;MID($C109,12,500),rDname_ADM,0),0),"")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Normativo|"&amp;MID($C110,12,500),rDname_ADM,0),0),"")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Normativo|"&amp;MID($C111,12,500),rDname_ADM,0),0),"")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Normativo|"&amp;MID($C112,12,500),rDname_ADM,0),0),"")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Normativo|"&amp;MID($C113,12,500),rDname_ADM,0),0),"")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Normativo|"&amp;MID($C114,12,500),rDname_ADM,0),0),"")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Normativo|"&amp;MID($C115,12,500),rDname_ADM,0),0),"")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Normativo|"&amp;MID($C116,12,500),rDname_ADM,0),0),"")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Normativo|"&amp;MID($C117,12,500),rDname_ADM,0),0),"")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Normativo|"&amp;MID($C118,12,500),rDname_ADM,0),0),"")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Normativo|"&amp;MID($C119,12,500),rDname_ADM,0),0),"")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Normativo|"&amp;MID($C120,12,500),rDname_ADM,0),0),"")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Normativo|"&amp;MID($C121,12,500),rDname_ADM,0),0),"")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Normativo|"&amp;MID($C122,12,500),rDname_ADM,0),0),"")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Normativo|"&amp;MID($C123,12,500),rDname_ADM,0),0),"")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Normativo|"&amp;MID($C124,12,500),rDname_ADM,0),0),"")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Normativo|"&amp;MID($C125,12,500),rDname_ADM,0),0),"")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Normativo|"&amp;MID($C126,12,500),rDname_ADM,0),0),"")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Normativo|"&amp;MID($C127,12,500),rDname_ADM,0),0),"")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Normativo|"&amp;MID($C128,12,500),rDname_ADM,0),0),"")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Normativo|"&amp;MID($C129,12,500),rDname_ADM,0),0),"")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Normativo|"&amp;MID($C130,12,500),rDname_ADM,0),0),"")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Normativo|"&amp;MID($C131,12,500),rDname_ADM,0),0),"")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Normativo|"&amp;MID($C132,12,500),rDname_ADM,0),0),"")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Normativo|"&amp;MID($C133,12,500),rDname_ADM,0),0),"")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Normativo|"&amp;MID($C134,12,500),rDname_ADM,0),0),"")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Normativo|"&amp;MID($C135,12,500),rDname_ADM,0),0),"")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Normativo|"&amp;MID($C136,12,500),rDname_ADM,0),0),"")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Normativo|"&amp;MID($C137,12,500),rDname_ADM,0),0),"")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Normativo|"&amp;MID($C138,12,500),rDname_ADM,0),0),"")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Normativo|"&amp;MID($C139,12,500),rDname_ADM,0),0),"")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Normativo|"&amp;MID($C140,12,500),rDname_ADM,0),0),"")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Normativo|"&amp;MID($C141,12,500),rDname_ADM,0),0),"")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Normativo|"&amp;MID($C142,12,500),rDname_ADM,0),0),"")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Normativo|"&amp;MID($C143,12,500),rDname_ADM,0),0),"")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Normativo|"&amp;MID($C144,12,500),rDname_ADM,0),0),"")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Normativo|"&amp;MID($C145,12,500),rDname_ADM,0),0),"")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Normativo|"&amp;MID($C146,12,500),rDname_ADM,0),0),"")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Normativo|"&amp;MID($C147,12,500),rDname_ADM,0),0),"")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Normativo|"&amp;MID($C148,12,500),rDname_ADM,0),0),"")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Normativo|"&amp;MID($C149,12,500),rDname_ADM,0),0),"")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Normativo|"&amp;MID($C150,12,500),rDname_ADM,0),0),"")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Normativo|"&amp;MID($C151,12,500),rDname_ADM,0),0),"")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Normativo|"&amp;MID($C152,12,500),rDname_ADM,0),0),"")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Normativo|"&amp;MID($C153,12,500),rDname_ADM,0),0),"")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Normativo|"&amp;MID($C154,12,500),rDname_ADM,0),0),"")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Normativo|"&amp;MID($C155,12,500),rDname_ADM,0),0),"")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Normativo|"&amp;MID($C156,12,500),rDname_ADM,0),0),"")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Normativo|"&amp;MID($C157,12,500),rDname_ADM,0),0),"")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Normativo|"&amp;MID($C158,12,500),rDname_ADM,0),0),"")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Normativo|"&amp;MID($C159,12,500),rDname_ADM,0),0),"")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Normativo|"&amp;MID($C160,12,500),rDname_ADM,0),0),"")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Normativo|"&amp;MID($C161,12,500),rDname_ADM,0),0),"")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Normativo|"&amp;MID($C162,12,500),rDname_ADM,0),0),"")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Normativo|"&amp;MID($C163,12,500),rDname_ADM,0),0),"")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Normativo|"&amp;MID($C164,12,500),rDname_ADM,0),0),"")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Normativo|"&amp;MID($C165,12,500),rDname_ADM,0),0),"")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Normativo|"&amp;MID($C166,12,500),rDname_ADM,0),0),"")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Normativo|"&amp;MID($C167,12,500),rDname_ADM,0),0),"")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Normativo|"&amp;MID($C168,12,500),rDname_ADM,0),0),"")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Normativo|"&amp;MID($C169,12,500),rDname_ADM,0),0),"")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Normativo|"&amp;MID($C170,12,500),rDname_ADM,0),0),"")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Normativo|"&amp;MID($C171,12,500),rDname_ADM,0),0),"")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Normativo|"&amp;MID($C172,12,500),rDname_ADM,0),0),"")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Normativo|"&amp;MID($C173,12,500),rDname_ADM,0),0),"")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Normativo|"&amp;MID($C174,12,500),rDname_ADM,0),0),"")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Normativo|"&amp;MID($C175,12,500),rDname_ADM,0),0),"")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Normativo|"&amp;MID($C176,12,500),rDname_ADM,0),0),"")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Normativo|"&amp;MID($C177,12,500),rDname_ADM,0),0),"")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Normativo|"&amp;MID($C178,12,500),rDname_ADM,0),0),"")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Normativo|"&amp;MID($C179,12,500),rDname_ADM,0),0),"")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Normativo|"&amp;MID($C180,12,500),rDname_ADM,0),0),"")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Normativo|"&amp;MID($C181,12,500),rDname_ADM,0),0),"")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Normativo|"&amp;MID($C182,12,500),rDname_ADM,0),0),"")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Normativo|"&amp;MID($C183,12,500),rDname_ADM,0),0),"")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Normativo|"&amp;MID($C184,12,500),rDname_ADM,0),0),"")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Normativo|"&amp;MID($C185,12,500),rDname_ADM,0),0),"")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Normativo|"&amp;MID($C186,12,500),rDname_ADM,0),0),"")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Normativo|"&amp;MID($C187,12,500),rDname_ADM,0),0),"")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Normativo|"&amp;MID($C188,12,500),rDname_ADM,0),0),"")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Normativo|"&amp;MID($C189,12,500),rDname_ADM,0),0),"")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Normativo|"&amp;MID($C190,12,500),rDname_ADM,0),0),"")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Normativo|"&amp;MID($C191,12,500),rDname_ADM,0),0),"")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Normativo|"&amp;MID($C192,12,500),rDname_ADM,0),0),"")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Normativo|"&amp;MID($C193,12,500),rDname_ADM,0),0),"")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Normativo|"&amp;MID($C194,12,500),rDname_ADM,0),0),"")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Normativo|"&amp;MID($C195,12,500),rDname_ADM,0),0),"")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Normativo|"&amp;MID($C196,12,500),rDname_ADM,0),0),"")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Normativo|"&amp;MID($C197,12,500),rDname_ADM,0),0),"")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Normativo|"&amp;MID($C198,12,500),rDname_ADM,0),0),"")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Normativo|"&amp;MID($C199,12,500),rDname_ADM,0),0),"")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Normativo|"&amp;MID($C200,12,500),rDname_ADM,0),0),"")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Normativo|"&amp;MID($C201,12,500),rDname_ADM,0),0),"")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Normativo|"&amp;MID($C202,12,500),rDname_ADM,0),0),"")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Normativo|"&amp;MID($C203,12,500),rDname_ADM,0),0),"")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Normativo|"&amp;MID($C204,12,500),rDname_ADM,0),0),"")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Normativo|"&amp;MID($C205,12,500),rDname_ADM,0),0),"")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Normativo|"&amp;MID($C206,12,500),rDname_ADM,0),0),"")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Normativo|"&amp;MID($C207,12,500),rDname_ADM,0),0),"")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Normativo|"&amp;MID($C208,12,500),rDname_ADM,0),0),"")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Normativo|"&amp;MID($C209,12,500),rDname_ADM,0),0),"")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Normativo|"&amp;MID($C210,12,500),rDname_ADM,0),0),"")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Normativo|"&amp;MID($C211,12,500),rDname_ADM,0),0),"")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Normativo|"&amp;MID($C212,12,500),rDname_ADM,0),0),"")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Normativo|"&amp;MID($C213,12,500),rDname_ADM,0),0),"")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Normativo|"&amp;MID($C214,12,500),rDname_ADM,0),0),"")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Normativo|"&amp;MID($C215,12,500),rDname_ADM,0),0),"")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Normativo|"&amp;MID($C216,12,500),rDname_ADM,0),0),"")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Normativo|"&amp;MID($C217,12,500),rDname_ADM,0),0),"")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Normativo|"&amp;MID($C218,12,500),rDname_ADM,0),0),"")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Normativo|"&amp;MID($C219,12,500),rDname_ADM,0),0),"")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Normativo|"&amp;MID($C220,12,500),rDname_ADM,0),0),"")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Normativo|"&amp;MID($C221,12,500),rDname_ADM,0),0),"")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Normativo|"&amp;MID($C222,12,500),rDname_ADM,0),0),"")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Normativo|"&amp;MID($C223,12,500),rDname_ADM,0),0),"")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Normativo|"&amp;MID($C224,12,500),rDname_ADM,0),0),"")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Normativo|"&amp;MID($C225,12,500),rDname_ADM,0),0),"")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Normativo|"&amp;MID($C226,12,500),rDname_ADM,0),0),"")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Normativo|"&amp;MID($C227,12,500),rDname_ADM,0),0),"")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Normativo|"&amp;MID($C228,12,500),rDname_ADM,0),0),"")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Normativo|"&amp;MID($C229,12,500),rDname_ADM,0),0),"")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Normativo|"&amp;MID($C230,12,500),rDname_ADM,0),0),"")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Normativo|"&amp;MID($C231,12,500),rDname_ADM,0),0),"")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Normativo|"&amp;MID($C232,12,500),rDname_ADM,0),0),"")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Normativo|"&amp;MID($C233,12,500),rDname_ADM,0),0),"")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Normativo|"&amp;MID($C234,12,500),rDname_ADM,0),0),"")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Normativo|"&amp;MID($C235,12,500),rDname_ADM,0),0),"")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Normativo|"&amp;MID($C236,12,500),rDname_ADM,0),0),"")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Normativo|"&amp;MID($C237,12,500),rDname_ADM,0),0),"")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Normativo|"&amp;MID($C238,12,500),rDname_ADM,0),0),"")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Normativo|"&amp;MID($C239,12,500),rDname_ADM,0),0),"")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Normativo|"&amp;MID($C240,12,500),rDname_ADM,0),0),"")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Normativo|"&amp;MID($C241,12,500),rDname_ADM,0),0),"")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Normativo|"&amp;MID($C242,12,500),rDname_ADM,0),0),"")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Normativo|"&amp;MID($C243,12,500),rDname_ADM,0),0),"")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Normativo|"&amp;MID($C244,12,500),rDname_ADM,0),0),"")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Normativo|"&amp;MID($C245,12,500),rDname_ADM,0),0),"")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Normativo|"&amp;MID($C246,12,500),rDname_ADM,0),0),"")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Normativo|"&amp;MID($C247,12,500),rDname_ADM,0),0),"")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Normativo|"&amp;MID($C248,12,500),rDname_ADM,0),0),"")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Normativo|"&amp;MID($C249,12,500),rDname_ADM,0),0),"")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Normativo|"&amp;MID($C250,12,500),rDname_ADM,0),0),"")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Normativo|"&amp;MID($C251,12,500),rDname_ADM,0),0),"")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Normativo|"&amp;MID($C252,12,500),rDname_ADM,0),0),"")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Normativo|"&amp;MID($C253,12,500),rDname_ADM,0),0),"")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Normativo|"&amp;MID($C254,12,500),rDname_ADM,0),0),"")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Normativo|"&amp;MID($C255,12,500),rDname_ADM,0),0),"")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Normativo|"&amp;MID($C256,12,500),rDname_ADM,0),0),"")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Normativo|"&amp;MID($C257,12,500),rDname_ADM,0),0),"")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Normativo|"&amp;MID($C258,12,500),rDname_ADM,0),0),"")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Normativo|"&amp;MID($C259,12,500),rDname_ADM,0),0),"")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Normativo|"&amp;MID($C260,12,500),rDname_ADM,0),0),"")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Normativo|"&amp;MID($C261,12,500),rDname_ADM,0),0),"")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Normativo|"&amp;MID($C262,12,500),rDname_ADM,0),0),"")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Normativo|"&amp;MID($C263,12,500),rDname_ADM,0),0),"")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Normativo|"&amp;MID($C264,12,500),rDname_ADM,0),0),"")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Normativo|"&amp;MID($C265,12,500),rDname_ADM,0),0),"")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Normativo|"&amp;MID($C266,12,500),rDname_ADM,0),0),"")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Normativo|"&amp;MID($C267,12,500),rDname_ADM,0),0),"")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Normativo|"&amp;MID($C268,12,500),rDname_ADM,0),0),"")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Normativo|"&amp;MID($C269,12,500),rDname_ADM,0),0),"")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Normativo|"&amp;MID($C270,12,500),rDname_ADM,0),0),"")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Normativo|"&amp;MID($C271,12,500),rDname_ADM,0),0),"")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Normativo|"&amp;MID($C272,12,500),rDname_ADM,0),0),"")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Normativo|"&amp;MID($C273,12,500),rDname_ADM,0),0),"")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Normativo|"&amp;MID($C274,12,500),rDname_ADM,0),0),"")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Normativo|"&amp;MID($C275,12,500),rDname_ADM,0),0),"")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Normativo|"&amp;MID($C276,12,500),rDname_ADM,0),0),"")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Normativo|"&amp;MID($C277,12,500),rDname_ADM,0),0),"")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Normativo|"&amp;MID($C278,12,500),rDname_ADM,0),0),"")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Normativo|"&amp;MID($C279,12,500),rDname_ADM,0),0),"")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Normativo|"&amp;MID($C280,12,500),rDname_ADM,0),0),"")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Normativo|"&amp;MID($C281,12,500),rDname_ADM,0),0),"")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Normativo|"&amp;MID($C282,12,500),rDname_ADM,0),0),"")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Normativo|"&amp;MID($C283,12,500),rDname_ADM,0),0),"")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Normativo|"&amp;MID($C284,12,500),rDname_ADM,0),0),"")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Normativo|"&amp;MID($C285,12,500),rDname_ADM,0),0),"")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Normativo|"&amp;MID($C286,12,500),rDname_ADM,0),0),"")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Normativo|"&amp;MID($C287,12,500),rDname_ADM,0),0),"")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Normativo|"&amp;MID($C288,12,500),rDname_ADM,0),0),"")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Normativo|"&amp;MID($C289,12,500),rDname_ADM,0),0),"")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Normativo|"&amp;MID($C290,12,500),rDname_ADM,0),0),"")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Normativo|"&amp;MID($C291,12,500),rDname_ADM,0),0),"")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Normativo|"&amp;MID($C292,12,500),rDname_ADM,0),0),"")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Normativo|"&amp;MID($C293,12,500),rDname_ADM,0),0),"")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Normativo|"&amp;MID($C294,12,500),rDname_ADM,0),0),"")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Normativo|"&amp;MID($C295,12,500),rDname_ADM,0),0),"")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Normativo|"&amp;MID($C296,12,500),rDname_ADM,0),0),"")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Normativo|"&amp;MID($C297,12,500),rDname_ADM,0),0),"")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Normativo|"&amp;MID($C298,12,500),rDname_ADM,0),0),"")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Normativo|"&amp;MID($C299,12,500),rDname_ADM,0),0),"")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Normativo|"&amp;MID($C300,12,500),rDname_ADM,0),0),"")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Normativo|"&amp;MID($C301,12,500),rDname_ADM,0),0),"")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Normativo|"&amp;MID($C302,12,500),rDname_ADM,0),0),"")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Normativo|"&amp;MID($C303,12,500),rDname_ADM,0),0),"")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Normativo|"&amp;MID($C304,12,500),rDname_ADM,0),0),"")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Normativo'!$AM$5:$AM$1000,$N5)="","",INDEX('Cronograma R. Normativo'!$AM$5:$AM$1000,$N5)))</f>
        <v/>
      </c>
      <c r="D5" s="79">
        <f>IF($N5="","",IF(INDEX('Cronograma R. Normativo'!$AN$5:$AN$1000,$N5)="","",INDEX('Cronograma R. Normativo'!$AN$5:$AN$1000,$N5)))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Normativo'!$AM$5:$AM$1000,$N6)="","",INDEX('Cronograma R. Normativo'!$AM$5:$AM$1000,$N6)))</f>
        <v/>
      </c>
      <c r="D6" s="79">
        <f>IF($N6="","",IF(INDEX('Cronograma R. Normativo'!$AN$5:$AN$1000,$N6)="","",INDEX('Cronograma R. Normativo'!$AN$5:$AN$1000,$N6)))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Normativo'!$AM$5:$AM$1000,$N7)="","",INDEX('Cronograma R. Normativo'!$AM$5:$AM$1000,$N7)))</f>
        <v/>
      </c>
      <c r="D7" s="79">
        <f>IF($N7="","",IF(INDEX('Cronograma R. Normativo'!$AN$5:$AN$1000,$N7)="","",INDEX('Cronograma R. Normativo'!$AN$5:$AN$1000,$N7)))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Normativo'!$AM$5:$AM$1000,$N8)="","",INDEX('Cronograma R. Normativo'!$AM$5:$AM$1000,$N8)))</f>
        <v/>
      </c>
      <c r="D8" s="79">
        <f>IF($N8="","",IF(INDEX('Cronograma R. Normativo'!$AN$5:$AN$1000,$N8)="","",INDEX('Cronograma R. Normativo'!$AN$5:$AN$1000,$N8)))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Normativo'!$AM$5:$AM$1000,$N9)="","",INDEX('Cronograma R. Normativo'!$AM$5:$AM$1000,$N9)))</f>
        <v/>
      </c>
      <c r="D9" s="79">
        <f>IF($N9="","",IF(INDEX('Cronograma R. Normativo'!$AN$5:$AN$1000,$N9)="","",INDEX('Cronograma R. Normativo'!$AN$5:$AN$1000,$N9)))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Normativo'!$AM$5:$AM$1000,$N10)="","",INDEX('Cronograma R. Normativo'!$AM$5:$AM$1000,$N10)))</f>
        <v/>
      </c>
      <c r="D10" s="79">
        <f>IF($N10="","",IF(INDEX('Cronograma R. Normativo'!$AN$5:$AN$1000,$N10)="","",INDEX('Cronograma R. Normativo'!$AN$5:$AN$1000,$N10)))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Normativo'!$AM$5:$AM$1000,$N11)="","",INDEX('Cronograma R. Normativo'!$AM$5:$AM$1000,$N11)))</f>
        <v/>
      </c>
      <c r="D11" s="79">
        <f>IF($N11="","",IF(INDEX('Cronograma R. Normativo'!$AN$5:$AN$1000,$N11)="","",INDEX('Cronograma R. Normativo'!$AN$5:$AN$1000,$N11)))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Normativo'!$AM$5:$AM$1000,$N12)="","",INDEX('Cronograma R. Normativo'!$AM$5:$AM$1000,$N12)))</f>
        <v/>
      </c>
      <c r="D12" s="79">
        <f>IF($N12="","",IF(INDEX('Cronograma R. Normativo'!$AN$5:$AN$1000,$N12)="","",INDEX('Cronograma R. Normativo'!$AN$5:$AN$1000,$N12)))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Normativo'!$AM$5:$AM$1000,$N13)="","",INDEX('Cronograma R. Normativo'!$AM$5:$AM$1000,$N13)))</f>
        <v/>
      </c>
      <c r="D13" s="79">
        <f>IF($N13="","",IF(INDEX('Cronograma R. Normativo'!$AN$5:$AN$1000,$N13)="","",INDEX('Cronograma R. Normativo'!$AN$5:$AN$1000,$N13)))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Normativo'!$AM$5:$AM$1000,$N14)="","",INDEX('Cronograma R. Normativo'!$AM$5:$AM$1000,$N14)))</f>
        <v/>
      </c>
      <c r="D14" s="79">
        <f>IF($N14="","",IF(INDEX('Cronograma R. Normativo'!$AN$5:$AN$1000,$N14)="","",INDEX('Cronograma R. Normativo'!$AN$5:$AN$1000,$N14)))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Normativo'!$AM$5:$AM$1000,$N15)="","",INDEX('Cronograma R. Normativo'!$AM$5:$AM$1000,$N15)))</f>
        <v/>
      </c>
      <c r="D15" s="79">
        <f>IF($N15="","",IF(INDEX('Cronograma R. Normativo'!$AN$5:$AN$1000,$N15)="","",INDEX('Cronograma R. Normativo'!$AN$5:$AN$1000,$N15)))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Normativo'!$AM$5:$AM$1000,$N16)="","",INDEX('Cronograma R. Normativo'!$AM$5:$AM$1000,$N16)))</f>
        <v/>
      </c>
      <c r="D16" s="79">
        <f>IF($N16="","",IF(INDEX('Cronograma R. Normativo'!$AN$5:$AN$1000,$N16)="","",INDEX('Cronograma R. Normativo'!$AN$5:$AN$1000,$N16)))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Normativo'!$AM$5:$AM$1000,$N17)="","",INDEX('Cronograma R. Normativo'!$AM$5:$AM$1000,$N17)))</f>
        <v/>
      </c>
      <c r="D17" s="79">
        <f>IF($N17="","",IF(INDEX('Cronograma R. Normativo'!$AN$5:$AN$1000,$N17)="","",INDEX('Cronograma R. Normativo'!$AN$5:$AN$1000,$N17)))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Normativo'!$AM$5:$AM$1000,$N18)="","",INDEX('Cronograma R. Normativo'!$AM$5:$AM$1000,$N18)))</f>
        <v/>
      </c>
      <c r="D18" s="79">
        <f>IF($N18="","",IF(INDEX('Cronograma R. Normativo'!$AN$5:$AN$1000,$N18)="","",INDEX('Cronograma R. Normativo'!$AN$5:$AN$1000,$N18)))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Normativo'!$AM$5:$AM$1000,$N19)="","",INDEX('Cronograma R. Normativo'!$AM$5:$AM$1000,$N19)))</f>
        <v/>
      </c>
      <c r="D19" s="79">
        <f>IF($N19="","",IF(INDEX('Cronograma R. Normativo'!$AN$5:$AN$1000,$N19)="","",INDEX('Cronograma R. Normativo'!$AN$5:$AN$1000,$N19)))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Normativo'!$AM$5:$AM$1000,$N20)="","",INDEX('Cronograma R. Normativo'!$AM$5:$AM$1000,$N20)))</f>
        <v/>
      </c>
      <c r="D20" s="79">
        <f>IF($N20="","",IF(INDEX('Cronograma R. Normativo'!$AN$5:$AN$1000,$N20)="","",INDEX('Cronograma R. Normativo'!$AN$5:$AN$1000,$N20)))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Normativo'!$AM$5:$AM$1000,$N21)="","",INDEX('Cronograma R. Normativo'!$AM$5:$AM$1000,$N21)))</f>
        <v/>
      </c>
      <c r="D21" s="79">
        <f>IF($N21="","",IF(INDEX('Cronograma R. Normativo'!$AN$5:$AN$1000,$N21)="","",INDEX('Cronograma R. Normativo'!$AN$5:$AN$1000,$N21)))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Normativo'!$AM$5:$AM$1000,$N22)="","",INDEX('Cronograma R. Normativo'!$AM$5:$AM$1000,$N22)))</f>
        <v/>
      </c>
      <c r="D22" s="79">
        <f>IF($N22="","",IF(INDEX('Cronograma R. Normativo'!$AN$5:$AN$1000,$N22)="","",INDEX('Cronograma R. Normativo'!$AN$5:$AN$1000,$N22)))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Normativo'!$AM$5:$AM$1000,$N23)="","",INDEX('Cronograma R. Normativo'!$AM$5:$AM$1000,$N23)))</f>
        <v/>
      </c>
      <c r="D23" s="79">
        <f>IF($N23="","",IF(INDEX('Cronograma R. Normativo'!$AN$5:$AN$1000,$N23)="","",INDEX('Cronograma R. Normativo'!$AN$5:$AN$1000,$N23)))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Normativo'!$AM$5:$AM$1000,$N24)="","",INDEX('Cronograma R. Normativo'!$AM$5:$AM$1000,$N24)))</f>
        <v/>
      </c>
      <c r="D24" s="79">
        <f>IF($N24="","",IF(INDEX('Cronograma R. Normativo'!$AN$5:$AN$1000,$N24)="","",INDEX('Cronograma R. Normativo'!$AN$5:$AN$1000,$N24)))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Normativo'!$AM$5:$AM$1000,$N25)="","",INDEX('Cronograma R. Normativo'!$AM$5:$AM$1000,$N25)))</f>
        <v/>
      </c>
      <c r="D25" s="79">
        <f>IF($N25="","",IF(INDEX('Cronograma R. Normativo'!$AN$5:$AN$1000,$N25)="","",INDEX('Cronograma R. Normativo'!$AN$5:$AN$1000,$N25)))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Normativo'!$AM$5:$AM$1000,$N26)="","",INDEX('Cronograma R. Normativo'!$AM$5:$AM$1000,$N26)))</f>
        <v/>
      </c>
      <c r="D26" s="79">
        <f>IF($N26="","",IF(INDEX('Cronograma R. Normativo'!$AN$5:$AN$1000,$N26)="","",INDEX('Cronograma R. Normativo'!$AN$5:$AN$1000,$N26)))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Normativo'!$AM$5:$AM$1000,$N27)="","",INDEX('Cronograma R. Normativo'!$AM$5:$AM$1000,$N27)))</f>
        <v/>
      </c>
      <c r="D27" s="79">
        <f>IF($N27="","",IF(INDEX('Cronograma R. Normativo'!$AN$5:$AN$1000,$N27)="","",INDEX('Cronograma R. Normativo'!$AN$5:$AN$1000,$N27)))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Normativo'!$AM$5:$AM$1000,$N28)="","",INDEX('Cronograma R. Normativo'!$AM$5:$AM$1000,$N28)))</f>
        <v/>
      </c>
      <c r="D28" s="79">
        <f>IF($N28="","",IF(INDEX('Cronograma R. Normativo'!$AN$5:$AN$1000,$N28)="","",INDEX('Cronograma R. Normativo'!$AN$5:$AN$1000,$N28)))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Normativo'!$AM$5:$AM$1000,$N29)="","",INDEX('Cronograma R. Normativo'!$AM$5:$AM$1000,$N29)))</f>
        <v/>
      </c>
      <c r="D29" s="79">
        <f>IF($N29="","",IF(INDEX('Cronograma R. Normativo'!$AN$5:$AN$1000,$N29)="","",INDEX('Cronograma R. Normativo'!$AN$5:$AN$1000,$N29)))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Normativo'!$AM$5:$AM$1000,$N30)="","",INDEX('Cronograma R. Normativo'!$AM$5:$AM$1000,$N30)))</f>
        <v/>
      </c>
      <c r="D30" s="79">
        <f>IF($N30="","",IF(INDEX('Cronograma R. Normativo'!$AN$5:$AN$1000,$N30)="","",INDEX('Cronograma R. Normativo'!$AN$5:$AN$1000,$N30)))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Normativo'!$AM$5:$AM$1000,$N31)="","",INDEX('Cronograma R. Normativo'!$AM$5:$AM$1000,$N31)))</f>
        <v/>
      </c>
      <c r="D31" s="79">
        <f>IF($N31="","",IF(INDEX('Cronograma R. Normativo'!$AN$5:$AN$1000,$N31)="","",INDEX('Cronograma R. Normativo'!$AN$5:$AN$1000,$N31)))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Normativo'!$AM$5:$AM$1000,$N32)="","",INDEX('Cronograma R. Normativo'!$AM$5:$AM$1000,$N32)))</f>
        <v/>
      </c>
      <c r="D32" s="79">
        <f>IF($N32="","",IF(INDEX('Cronograma R. Normativo'!$AN$5:$AN$1000,$N32)="","",INDEX('Cronograma R. Normativo'!$AN$5:$AN$1000,$N32)))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Normativo'!$AM$5:$AM$1000,$N33)="","",INDEX('Cronograma R. Normativo'!$AM$5:$AM$1000,$N33)))</f>
        <v/>
      </c>
      <c r="D33" s="79">
        <f>IF($N33="","",IF(INDEX('Cronograma R. Normativo'!$AN$5:$AN$1000,$N33)="","",INDEX('Cronograma R. Normativo'!$AN$5:$AN$1000,$N33)))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Normativo'!$AM$5:$AM$1000,$N34)="","",INDEX('Cronograma R. Normativo'!$AM$5:$AM$1000,$N34)))</f>
        <v/>
      </c>
      <c r="D34" s="79">
        <f>IF($N34="","",IF(INDEX('Cronograma R. Normativo'!$AN$5:$AN$1000,$N34)="","",INDEX('Cronograma R. Normativo'!$AN$5:$AN$1000,$N34)))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Normativo'!$AM$5:$AM$1000,$N35)="","",INDEX('Cronograma R. Normativo'!$AM$5:$AM$1000,$N35)))</f>
        <v/>
      </c>
      <c r="D35" s="79">
        <f>IF($N35="","",IF(INDEX('Cronograma R. Normativo'!$AN$5:$AN$1000,$N35)="","",INDEX('Cronograma R. Normativo'!$AN$5:$AN$1000,$N35)))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Normativo'!$AM$5:$AM$1000,$N36)="","",INDEX('Cronograma R. Normativo'!$AM$5:$AM$1000,$N36)))</f>
        <v/>
      </c>
      <c r="D36" s="79">
        <f>IF($N36="","",IF(INDEX('Cronograma R. Normativo'!$AN$5:$AN$1000,$N36)="","",INDEX('Cronograma R. Normativo'!$AN$5:$AN$1000,$N36)))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Normativo'!$AM$5:$AM$1000,$N37)="","",INDEX('Cronograma R. Normativo'!$AM$5:$AM$1000,$N37)))</f>
        <v/>
      </c>
      <c r="D37" s="79">
        <f>IF($N37="","",IF(INDEX('Cronograma R. Normativo'!$AN$5:$AN$1000,$N37)="","",INDEX('Cronograma R. Normativo'!$AN$5:$AN$1000,$N37)))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Normativo'!$AM$5:$AM$1000,$N38)="","",INDEX('Cronograma R. Normativo'!$AM$5:$AM$1000,$N38)))</f>
        <v/>
      </c>
      <c r="D38" s="79">
        <f>IF($N38="","",IF(INDEX('Cronograma R. Normativo'!$AN$5:$AN$1000,$N38)="","",INDEX('Cronograma R. Normativo'!$AN$5:$AN$1000,$N38)))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Normativo'!$AM$5:$AM$1000,$N39)="","",INDEX('Cronograma R. Normativo'!$AM$5:$AM$1000,$N39)))</f>
        <v/>
      </c>
      <c r="D39" s="79">
        <f>IF($N39="","",IF(INDEX('Cronograma R. Normativo'!$AN$5:$AN$1000,$N39)="","",INDEX('Cronograma R. Normativo'!$AN$5:$AN$1000,$N39)))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Normativo'!$AM$5:$AM$1000,$N40)="","",INDEX('Cronograma R. Normativo'!$AM$5:$AM$1000,$N40)))</f>
        <v/>
      </c>
      <c r="D40" s="79">
        <f>IF($N40="","",IF(INDEX('Cronograma R. Normativo'!$AN$5:$AN$1000,$N40)="","",INDEX('Cronograma R. Normativo'!$AN$5:$AN$1000,$N40)))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Normativo'!$AM$5:$AM$1000,$N41)="","",INDEX('Cronograma R. Normativo'!$AM$5:$AM$1000,$N41)))</f>
        <v/>
      </c>
      <c r="D41" s="79">
        <f>IF($N41="","",IF(INDEX('Cronograma R. Normativo'!$AN$5:$AN$1000,$N41)="","",INDEX('Cronograma R. Normativo'!$AN$5:$AN$1000,$N41)))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Normativo'!$AM$5:$AM$1000,$N42)="","",INDEX('Cronograma R. Normativo'!$AM$5:$AM$1000,$N42)))</f>
        <v/>
      </c>
      <c r="D42" s="79">
        <f>IF($N42="","",IF(INDEX('Cronograma R. Normativo'!$AN$5:$AN$1000,$N42)="","",INDEX('Cronograma R. Normativo'!$AN$5:$AN$1000,$N42)))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Normativo'!$AM$5:$AM$1000,$N43)="","",INDEX('Cronograma R. Normativo'!$AM$5:$AM$1000,$N43)))</f>
        <v/>
      </c>
      <c r="D43" s="79">
        <f>IF($N43="","",IF(INDEX('Cronograma R. Normativo'!$AN$5:$AN$1000,$N43)="","",INDEX('Cronograma R. Normativo'!$AN$5:$AN$1000,$N43)))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Normativo'!$AM$5:$AM$1000,$N44)="","",INDEX('Cronograma R. Normativo'!$AM$5:$AM$1000,$N44)))</f>
        <v/>
      </c>
      <c r="D44" s="79">
        <f>IF($N44="","",IF(INDEX('Cronograma R. Normativo'!$AN$5:$AN$1000,$N44)="","",INDEX('Cronograma R. Normativo'!$AN$5:$AN$1000,$N44)))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Normativo'!$AM$5:$AM$1000,$N45)="","",INDEX('Cronograma R. Normativo'!$AM$5:$AM$1000,$N45)))</f>
        <v/>
      </c>
      <c r="D45" s="79">
        <f>IF($N45="","",IF(INDEX('Cronograma R. Normativo'!$AN$5:$AN$1000,$N45)="","",INDEX('Cronograma R. Normativo'!$AN$5:$AN$1000,$N45)))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Normativo'!$AM$5:$AM$1000,$N46)="","",INDEX('Cronograma R. Normativo'!$AM$5:$AM$1000,$N46)))</f>
        <v/>
      </c>
      <c r="D46" s="79">
        <f>IF($N46="","",IF(INDEX('Cronograma R. Normativo'!$AN$5:$AN$1000,$N46)="","",INDEX('Cronograma R. Normativo'!$AN$5:$AN$1000,$N46)))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Normativo'!$AM$5:$AM$1000,$N47)="","",INDEX('Cronograma R. Normativo'!$AM$5:$AM$1000,$N47)))</f>
        <v/>
      </c>
      <c r="D47" s="79">
        <f>IF($N47="","",IF(INDEX('Cronograma R. Normativo'!$AN$5:$AN$1000,$N47)="","",INDEX('Cronograma R. Normativo'!$AN$5:$AN$1000,$N47)))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Normativo'!$AM$5:$AM$1000,$N48)="","",INDEX('Cronograma R. Normativo'!$AM$5:$AM$1000,$N48)))</f>
        <v/>
      </c>
      <c r="D48" s="79">
        <f>IF($N48="","",IF(INDEX('Cronograma R. Normativo'!$AN$5:$AN$1000,$N48)="","",INDEX('Cronograma R. Normativo'!$AN$5:$AN$1000,$N48)))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Normativo'!$AM$5:$AM$1000,$N49)="","",INDEX('Cronograma R. Normativo'!$AM$5:$AM$1000,$N49)))</f>
        <v/>
      </c>
      <c r="D49" s="79">
        <f>IF($N49="","",IF(INDEX('Cronograma R. Normativo'!$AN$5:$AN$1000,$N49)="","",INDEX('Cronograma R. Normativo'!$AN$5:$AN$1000,$N49)))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Normativo'!$AM$5:$AM$1000,$N50)="","",INDEX('Cronograma R. Normativo'!$AM$5:$AM$1000,$N50)))</f>
        <v/>
      </c>
      <c r="D50" s="79">
        <f>IF($N50="","",IF(INDEX('Cronograma R. Normativo'!$AN$5:$AN$1000,$N50)="","",INDEX('Cronograma R. Normativo'!$AN$5:$AN$1000,$N50)))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Normativo'!$AM$5:$AM$1000,$N51)="","",INDEX('Cronograma R. Normativo'!$AM$5:$AM$1000,$N51)))</f>
        <v/>
      </c>
      <c r="D51" s="79">
        <f>IF($N51="","",IF(INDEX('Cronograma R. Normativo'!$AN$5:$AN$1000,$N51)="","",INDEX('Cronograma R. Normativo'!$AN$5:$AN$1000,$N51)))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Normativo'!$AM$5:$AM$1000,$N52)="","",INDEX('Cronograma R. Normativo'!$AM$5:$AM$1000,$N52)))</f>
        <v/>
      </c>
      <c r="D52" s="79">
        <f>IF($N52="","",IF(INDEX('Cronograma R. Normativo'!$AN$5:$AN$1000,$N52)="","",INDEX('Cronograma R. Normativo'!$AN$5:$AN$1000,$N52)))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Normativo'!$AM$5:$AM$1000,$N53)="","",INDEX('Cronograma R. Normativo'!$AM$5:$AM$1000,$N53)))</f>
        <v/>
      </c>
      <c r="D53" s="79">
        <f>IF($N53="","",IF(INDEX('Cronograma R. Normativo'!$AN$5:$AN$1000,$N53)="","",INDEX('Cronograma R. Normativo'!$AN$5:$AN$1000,$N53)))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Normativo'!$AM$5:$AM$1000,$N54)="","",INDEX('Cronograma R. Normativo'!$AM$5:$AM$1000,$N54)))</f>
        <v/>
      </c>
      <c r="D54" s="79">
        <f>IF($N54="","",IF(INDEX('Cronograma R. Normativo'!$AN$5:$AN$1000,$N54)="","",INDEX('Cronograma R. Normativo'!$AN$5:$AN$1000,$N54)))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Normativo'!$AM$5:$AM$1000,$N55)="","",INDEX('Cronograma R. Normativo'!$AM$5:$AM$1000,$N55)))</f>
        <v/>
      </c>
      <c r="D55" s="79">
        <f>IF($N55="","",IF(INDEX('Cronograma R. Normativo'!$AN$5:$AN$1000,$N55)="","",INDEX('Cronograma R. Normativo'!$AN$5:$AN$1000,$N55)))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Normativo'!$AM$5:$AM$1000,$N56)="","",INDEX('Cronograma R. Normativo'!$AM$5:$AM$1000,$N56)))</f>
        <v/>
      </c>
      <c r="D56" s="79">
        <f>IF($N56="","",IF(INDEX('Cronograma R. Normativo'!$AN$5:$AN$1000,$N56)="","",INDEX('Cronograma R. Normativo'!$AN$5:$AN$1000,$N56)))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Normativo'!$AM$5:$AM$1000,$N57)="","",INDEX('Cronograma R. Normativo'!$AM$5:$AM$1000,$N57)))</f>
        <v/>
      </c>
      <c r="D57" s="79">
        <f>IF($N57="","",IF(INDEX('Cronograma R. Normativo'!$AN$5:$AN$1000,$N57)="","",INDEX('Cronograma R. Normativo'!$AN$5:$AN$1000,$N57)))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Normativo'!$AM$5:$AM$1000,$N58)="","",INDEX('Cronograma R. Normativo'!$AM$5:$AM$1000,$N58)))</f>
        <v/>
      </c>
      <c r="D58" s="79">
        <f>IF($N58="","",IF(INDEX('Cronograma R. Normativo'!$AN$5:$AN$1000,$N58)="","",INDEX('Cronograma R. Normativo'!$AN$5:$AN$1000,$N58)))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Normativo'!$AM$5:$AM$1000,$N59)="","",INDEX('Cronograma R. Normativo'!$AM$5:$AM$1000,$N59)))</f>
        <v/>
      </c>
      <c r="D59" s="79">
        <f>IF($N59="","",IF(INDEX('Cronograma R. Normativo'!$AN$5:$AN$1000,$N59)="","",INDEX('Cronograma R. Normativo'!$AN$5:$AN$1000,$N59)))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Normativo'!$AM$5:$AM$1000,$N60)="","",INDEX('Cronograma R. Normativo'!$AM$5:$AM$1000,$N60)))</f>
        <v/>
      </c>
      <c r="D60" s="79">
        <f>IF($N60="","",IF(INDEX('Cronograma R. Normativo'!$AN$5:$AN$1000,$N60)="","",INDEX('Cronograma R. Normativo'!$AN$5:$AN$1000,$N60)))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Normativo'!$AM$5:$AM$1000,$N61)="","",INDEX('Cronograma R. Normativo'!$AM$5:$AM$1000,$N61)))</f>
        <v/>
      </c>
      <c r="D61" s="79">
        <f>IF($N61="","",IF(INDEX('Cronograma R. Normativo'!$AN$5:$AN$1000,$N61)="","",INDEX('Cronograma R. Normativo'!$AN$5:$AN$1000,$N61)))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Normativo'!$AM$5:$AM$1000,$N62)="","",INDEX('Cronograma R. Normativo'!$AM$5:$AM$1000,$N62)))</f>
        <v/>
      </c>
      <c r="D62" s="79">
        <f>IF($N62="","",IF(INDEX('Cronograma R. Normativo'!$AN$5:$AN$1000,$N62)="","",INDEX('Cronograma R. Normativo'!$AN$5:$AN$1000,$N62)))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Normativo'!$AM$5:$AM$1000,$N63)="","",INDEX('Cronograma R. Normativo'!$AM$5:$AM$1000,$N63)))</f>
        <v/>
      </c>
      <c r="D63" s="79">
        <f>IF($N63="","",IF(INDEX('Cronograma R. Normativo'!$AN$5:$AN$1000,$N63)="","",INDEX('Cronograma R. Normativo'!$AN$5:$AN$1000,$N63)))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Normativo'!$AM$5:$AM$1000,$N64)="","",INDEX('Cronograma R. Normativo'!$AM$5:$AM$1000,$N64)))</f>
        <v/>
      </c>
      <c r="D64" s="79">
        <f>IF($N64="","",IF(INDEX('Cronograma R. Normativo'!$AN$5:$AN$1000,$N64)="","",INDEX('Cronograma R. Normativo'!$AN$5:$AN$1000,$N64)))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Normativo'!$AM$5:$AM$1000,$N65)="","",INDEX('Cronograma R. Normativo'!$AM$5:$AM$1000,$N65)))</f>
        <v/>
      </c>
      <c r="D65" s="79">
        <f>IF($N65="","",IF(INDEX('Cronograma R. Normativo'!$AN$5:$AN$1000,$N65)="","",INDEX('Cronograma R. Normativo'!$AN$5:$AN$1000,$N65)))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Normativo'!$AM$5:$AM$1000,$N66)="","",INDEX('Cronograma R. Normativo'!$AM$5:$AM$1000,$N66)))</f>
        <v/>
      </c>
      <c r="D66" s="79">
        <f>IF($N66="","",IF(INDEX('Cronograma R. Normativo'!$AN$5:$AN$1000,$N66)="","",INDEX('Cronograma R. Normativo'!$AN$5:$AN$1000,$N66)))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Normativo'!$AM$5:$AM$1000,$N67)="","",INDEX('Cronograma R. Normativo'!$AM$5:$AM$1000,$N67)))</f>
        <v/>
      </c>
      <c r="D67" s="79">
        <f>IF($N67="","",IF(INDEX('Cronograma R. Normativo'!$AN$5:$AN$1000,$N67)="","",INDEX('Cronograma R. Normativo'!$AN$5:$AN$1000,$N67)))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Normativo'!$AM$5:$AM$1000,$N68)="","",INDEX('Cronograma R. Normativo'!$AM$5:$AM$1000,$N68)))</f>
        <v/>
      </c>
      <c r="D68" s="79">
        <f>IF($N68="","",IF(INDEX('Cronograma R. Normativo'!$AN$5:$AN$1000,$N68)="","",INDEX('Cronograma R. Normativo'!$AN$5:$AN$1000,$N68)))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Normativo'!$AM$5:$AM$1000,$N69)="","",INDEX('Cronograma R. Normativo'!$AM$5:$AM$1000,$N69)))</f>
        <v/>
      </c>
      <c r="D69" s="79">
        <f>IF($N69="","",IF(INDEX('Cronograma R. Normativo'!$AN$5:$AN$1000,$N69)="","",INDEX('Cronograma R. Normativo'!$AN$5:$AN$1000,$N69)))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Normativo'!$AM$5:$AM$1000,$N70)="","",INDEX('Cronograma R. Normativo'!$AM$5:$AM$1000,$N70)))</f>
        <v/>
      </c>
      <c r="D70" s="79">
        <f>IF($N70="","",IF(INDEX('Cronograma R. Normativo'!$AN$5:$AN$1000,$N70)="","",INDEX('Cronograma R. Normativo'!$AN$5:$AN$1000,$N70)))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Normativo'!$AM$5:$AM$1000,$N71)="","",INDEX('Cronograma R. Normativo'!$AM$5:$AM$1000,$N71)))</f>
        <v/>
      </c>
      <c r="D71" s="79">
        <f>IF($N71="","",IF(INDEX('Cronograma R. Normativo'!$AN$5:$AN$1000,$N71)="","",INDEX('Cronograma R. Normativo'!$AN$5:$AN$1000,$N71)))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Normativo'!$AM$5:$AM$1000,$N72)="","",INDEX('Cronograma R. Normativo'!$AM$5:$AM$1000,$N72)))</f>
        <v/>
      </c>
      <c r="D72" s="79">
        <f>IF($N72="","",IF(INDEX('Cronograma R. Normativo'!$AN$5:$AN$1000,$N72)="","",INDEX('Cronograma R. Normativo'!$AN$5:$AN$1000,$N72)))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Normativo'!$AM$5:$AM$1000,$N73)="","",INDEX('Cronograma R. Normativo'!$AM$5:$AM$1000,$N73)))</f>
        <v/>
      </c>
      <c r="D73" s="79">
        <f>IF($N73="","",IF(INDEX('Cronograma R. Normativo'!$AN$5:$AN$1000,$N73)="","",INDEX('Cronograma R. Normativo'!$AN$5:$AN$1000,$N73)))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Normativo'!$AM$5:$AM$1000,$N74)="","",INDEX('Cronograma R. Normativo'!$AM$5:$AM$1000,$N74)))</f>
        <v/>
      </c>
      <c r="D74" s="79">
        <f>IF($N74="","",IF(INDEX('Cronograma R. Normativo'!$AN$5:$AN$1000,$N74)="","",INDEX('Cronograma R. Normativo'!$AN$5:$AN$1000,$N74)))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Normativo'!$AM$5:$AM$1000,$N75)="","",INDEX('Cronograma R. Normativo'!$AM$5:$AM$1000,$N75)))</f>
        <v/>
      </c>
      <c r="D75" s="79">
        <f>IF($N75="","",IF(INDEX('Cronograma R. Normativo'!$AN$5:$AN$1000,$N75)="","",INDEX('Cronograma R. Normativo'!$AN$5:$AN$1000,$N75)))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Normativo'!$AM$5:$AM$1000,$N76)="","",INDEX('Cronograma R. Normativo'!$AM$5:$AM$1000,$N76)))</f>
        <v/>
      </c>
      <c r="D76" s="79">
        <f>IF($N76="","",IF(INDEX('Cronograma R. Normativo'!$AN$5:$AN$1000,$N76)="","",INDEX('Cronograma R. Normativo'!$AN$5:$AN$1000,$N76)))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Normativo'!$AM$5:$AM$1000,$N77)="","",INDEX('Cronograma R. Normativo'!$AM$5:$AM$1000,$N77)))</f>
        <v/>
      </c>
      <c r="D77" s="79">
        <f>IF($N77="","",IF(INDEX('Cronograma R. Normativo'!$AN$5:$AN$1000,$N77)="","",INDEX('Cronograma R. Normativo'!$AN$5:$AN$1000,$N77)))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Normativo'!$AM$5:$AM$1000,$N78)="","",INDEX('Cronograma R. Normativo'!$AM$5:$AM$1000,$N78)))</f>
        <v/>
      </c>
      <c r="D78" s="79">
        <f>IF($N78="","",IF(INDEX('Cronograma R. Normativo'!$AN$5:$AN$1000,$N78)="","",INDEX('Cronograma R. Normativo'!$AN$5:$AN$1000,$N78)))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Normativo'!$AM$5:$AM$1000,$N79)="","",INDEX('Cronograma R. Normativo'!$AM$5:$AM$1000,$N79)))</f>
        <v/>
      </c>
      <c r="D79" s="79">
        <f>IF($N79="","",IF(INDEX('Cronograma R. Normativo'!$AN$5:$AN$1000,$N79)="","",INDEX('Cronograma R. Normativo'!$AN$5:$AN$1000,$N79)))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Normativo'!$AM$5:$AM$1000,$N80)="","",INDEX('Cronograma R. Normativo'!$AM$5:$AM$1000,$N80)))</f>
        <v/>
      </c>
      <c r="D80" s="79">
        <f>IF($N80="","",IF(INDEX('Cronograma R. Normativo'!$AN$5:$AN$1000,$N80)="","",INDEX('Cronograma R. Normativo'!$AN$5:$AN$1000,$N80)))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Normativo'!$AM$5:$AM$1000,$N81)="","",INDEX('Cronograma R. Normativo'!$AM$5:$AM$1000,$N81)))</f>
        <v/>
      </c>
      <c r="D81" s="79">
        <f>IF($N81="","",IF(INDEX('Cronograma R. Normativo'!$AN$5:$AN$1000,$N81)="","",INDEX('Cronograma R. Normativo'!$AN$5:$AN$1000,$N81)))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Normativo'!$AM$5:$AM$1000,$N82)="","",INDEX('Cronograma R. Normativo'!$AM$5:$AM$1000,$N82)))</f>
        <v/>
      </c>
      <c r="D82" s="79">
        <f>IF($N82="","",IF(INDEX('Cronograma R. Normativo'!$AN$5:$AN$1000,$N82)="","",INDEX('Cronograma R. Normativo'!$AN$5:$AN$1000,$N82)))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Normativo'!$AM$5:$AM$1000,$N83)="","",INDEX('Cronograma R. Normativo'!$AM$5:$AM$1000,$N83)))</f>
        <v/>
      </c>
      <c r="D83" s="79">
        <f>IF($N83="","",IF(INDEX('Cronograma R. Normativo'!$AN$5:$AN$1000,$N83)="","",INDEX('Cronograma R. Normativo'!$AN$5:$AN$1000,$N83)))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Normativo'!$AM$5:$AM$1000,$N84)="","",INDEX('Cronograma R. Normativo'!$AM$5:$AM$1000,$N84)))</f>
        <v/>
      </c>
      <c r="D84" s="79">
        <f>IF($N84="","",IF(INDEX('Cronograma R. Normativo'!$AN$5:$AN$1000,$N84)="","",INDEX('Cronograma R. Normativo'!$AN$5:$AN$1000,$N84)))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Normativo'!$AM$5:$AM$1000,$N85)="","",INDEX('Cronograma R. Normativo'!$AM$5:$AM$1000,$N85)))</f>
        <v/>
      </c>
      <c r="D85" s="79">
        <f>IF($N85="","",IF(INDEX('Cronograma R. Normativo'!$AN$5:$AN$1000,$N85)="","",INDEX('Cronograma R. Normativo'!$AN$5:$AN$1000,$N85)))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Normativo'!$AM$5:$AM$1000,$N86)="","",INDEX('Cronograma R. Normativo'!$AM$5:$AM$1000,$N86)))</f>
        <v/>
      </c>
      <c r="D86" s="79">
        <f>IF($N86="","",IF(INDEX('Cronograma R. Normativo'!$AN$5:$AN$1000,$N86)="","",INDEX('Cronograma R. Normativo'!$AN$5:$AN$1000,$N86)))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Normativo'!$AM$5:$AM$1000,$N87)="","",INDEX('Cronograma R. Normativo'!$AM$5:$AM$1000,$N87)))</f>
        <v/>
      </c>
      <c r="D87" s="79">
        <f>IF($N87="","",IF(INDEX('Cronograma R. Normativo'!$AN$5:$AN$1000,$N87)="","",INDEX('Cronograma R. Normativo'!$AN$5:$AN$1000,$N87)))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Normativo'!$AM$5:$AM$1000,$N88)="","",INDEX('Cronograma R. Normativo'!$AM$5:$AM$1000,$N88)))</f>
        <v/>
      </c>
      <c r="D88" s="79">
        <f>IF($N88="","",IF(INDEX('Cronograma R. Normativo'!$AN$5:$AN$1000,$N88)="","",INDEX('Cronograma R. Normativo'!$AN$5:$AN$1000,$N88)))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Normativo'!$AM$5:$AM$1000,$N89)="","",INDEX('Cronograma R. Normativo'!$AM$5:$AM$1000,$N89)))</f>
        <v/>
      </c>
      <c r="D89" s="79">
        <f>IF($N89="","",IF(INDEX('Cronograma R. Normativo'!$AN$5:$AN$1000,$N89)="","",INDEX('Cronograma R. Normativo'!$AN$5:$AN$1000,$N89)))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Normativo'!$AM$5:$AM$1000,$N90)="","",INDEX('Cronograma R. Normativo'!$AM$5:$AM$1000,$N90)))</f>
        <v/>
      </c>
      <c r="D90" s="79">
        <f>IF($N90="","",IF(INDEX('Cronograma R. Normativo'!$AN$5:$AN$1000,$N90)="","",INDEX('Cronograma R. Normativo'!$AN$5:$AN$1000,$N90)))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Normativo'!$AM$5:$AM$1000,$N91)="","",INDEX('Cronograma R. Normativo'!$AM$5:$AM$1000,$N91)))</f>
        <v/>
      </c>
      <c r="D91" s="79">
        <f>IF($N91="","",IF(INDEX('Cronograma R. Normativo'!$AN$5:$AN$1000,$N91)="","",INDEX('Cronograma R. Normativo'!$AN$5:$AN$1000,$N91)))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Normativo'!$AM$5:$AM$1000,$N92)="","",INDEX('Cronograma R. Normativo'!$AM$5:$AM$1000,$N92)))</f>
        <v/>
      </c>
      <c r="D92" s="79">
        <f>IF($N92="","",IF(INDEX('Cronograma R. Normativo'!$AN$5:$AN$1000,$N92)="","",INDEX('Cronograma R. Normativo'!$AN$5:$AN$1000,$N92)))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Normativo'!$AM$5:$AM$1000,$N93)="","",INDEX('Cronograma R. Normativo'!$AM$5:$AM$1000,$N93)))</f>
        <v/>
      </c>
      <c r="D93" s="79">
        <f>IF($N93="","",IF(INDEX('Cronograma R. Normativo'!$AN$5:$AN$1000,$N93)="","",INDEX('Cronograma R. Normativo'!$AN$5:$AN$1000,$N93)))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Normativo'!$AM$5:$AM$1000,$N94)="","",INDEX('Cronograma R. Normativo'!$AM$5:$AM$1000,$N94)))</f>
        <v/>
      </c>
      <c r="D94" s="79">
        <f>IF($N94="","",IF(INDEX('Cronograma R. Normativo'!$AN$5:$AN$1000,$N94)="","",INDEX('Cronograma R. Normativo'!$AN$5:$AN$1000,$N94)))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Normativo'!$AM$5:$AM$1000,$N95)="","",INDEX('Cronograma R. Normativo'!$AM$5:$AM$1000,$N95)))</f>
        <v/>
      </c>
      <c r="D95" s="79">
        <f>IF($N95="","",IF(INDEX('Cronograma R. Normativo'!$AN$5:$AN$1000,$N95)="","",INDEX('Cronograma R. Normativo'!$AN$5:$AN$1000,$N95)))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Normativo'!$AM$5:$AM$1000,$N96)="","",INDEX('Cronograma R. Normativo'!$AM$5:$AM$1000,$N96)))</f>
        <v/>
      </c>
      <c r="D96" s="79">
        <f>IF($N96="","",IF(INDEX('Cronograma R. Normativo'!$AN$5:$AN$1000,$N96)="","",INDEX('Cronograma R. Normativo'!$AN$5:$AN$1000,$N96)))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Normativo'!$AM$5:$AM$1000,$N97)="","",INDEX('Cronograma R. Normativo'!$AM$5:$AM$1000,$N97)))</f>
        <v/>
      </c>
      <c r="D97" s="79">
        <f>IF($N97="","",IF(INDEX('Cronograma R. Normativo'!$AN$5:$AN$1000,$N97)="","",INDEX('Cronograma R. Normativo'!$AN$5:$AN$1000,$N97)))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Normativo'!$AM$5:$AM$1000,$N98)="","",INDEX('Cronograma R. Normativo'!$AM$5:$AM$1000,$N98)))</f>
        <v/>
      </c>
      <c r="D98" s="79">
        <f>IF($N98="","",IF(INDEX('Cronograma R. Normativo'!$AN$5:$AN$1000,$N98)="","",INDEX('Cronograma R. Normativo'!$AN$5:$AN$1000,$N98)))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Normativo'!$AM$5:$AM$1000,$N99)="","",INDEX('Cronograma R. Normativo'!$AM$5:$AM$1000,$N99)))</f>
        <v/>
      </c>
      <c r="D99" s="79">
        <f>IF($N99="","",IF(INDEX('Cronograma R. Normativo'!$AN$5:$AN$1000,$N99)="","",INDEX('Cronograma R. Normativo'!$AN$5:$AN$1000,$N99)))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Normativo'!$AM$5:$AM$1000,$N100)="","",INDEX('Cronograma R. Normativo'!$AM$5:$AM$1000,$N100)))</f>
        <v/>
      </c>
      <c r="D100" s="79">
        <f>IF($N100="","",IF(INDEX('Cronograma R. Normativo'!$AN$5:$AN$1000,$N100)="","",INDEX('Cronograma R. Normativo'!$AN$5:$AN$1000,$N100)))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Normativo'!$AM$5:$AM$1000,$N101)="","",INDEX('Cronograma R. Normativo'!$AM$5:$AM$1000,$N101)))</f>
        <v/>
      </c>
      <c r="D101" s="79">
        <f>IF($N101="","",IF(INDEX('Cronograma R. Normativo'!$AN$5:$AN$1000,$N101)="","",INDEX('Cronograma R. Normativo'!$AN$5:$AN$1000,$N101)))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Normativo'!$AM$5:$AM$1000,$N102)="","",INDEX('Cronograma R. Normativo'!$AM$5:$AM$1000,$N102)))</f>
        <v/>
      </c>
      <c r="D102" s="79">
        <f>IF($N102="","",IF(INDEX('Cronograma R. Normativo'!$AN$5:$AN$1000,$N102)="","",INDEX('Cronograma R. Normativo'!$AN$5:$AN$1000,$N102)))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Normativo'!$AM$5:$AM$1000,$N103)="","",INDEX('Cronograma R. Normativo'!$AM$5:$AM$1000,$N103)))</f>
        <v/>
      </c>
      <c r="D103" s="79">
        <f>IF($N103="","",IF(INDEX('Cronograma R. Normativo'!$AN$5:$AN$1000,$N103)="","",INDEX('Cronograma R. Normativo'!$AN$5:$AN$1000,$N103)))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Normativo'!$AM$5:$AM$1000,$N104)="","",INDEX('Cronograma R. Normativo'!$AM$5:$AM$1000,$N104)))</f>
        <v/>
      </c>
      <c r="D104" s="79">
        <f>IF($N104="","",IF(INDEX('Cronograma R. Normativo'!$AN$5:$AN$1000,$N104)="","",INDEX('Cronograma R. Normativo'!$AN$5:$AN$1000,$N104)))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",IFERROR(MATCH("Riesgo Financiero|"&amp;MID($C5,12,500),rDname_ADM,0),0),"")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",IFERROR(MATCH("Riesgo Financiero|"&amp;MID($C6,12,500),rDname_ADM,0),0),"")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",IFERROR(MATCH("Riesgo Financiero|"&amp;MID($C7,12,500),rDname_ADM,0),0),"")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",IFERROR(MATCH("Riesgo Financiero|"&amp;MID($C8,12,500),rDname_ADM,0),0),"")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",IFERROR(MATCH("Riesgo Financiero|"&amp;MID($C9,12,500),rDname_ADM,0),0),"")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",IFERROR(MATCH("Riesgo Financiero|"&amp;MID($C10,12,500),rDname_ADM,0),0),"")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",IFERROR(MATCH("Riesgo Financiero|"&amp;MID($C11,12,500),rDname_ADM,0),0),"")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",IFERROR(MATCH("Riesgo Financiero|"&amp;MID($C12,12,500),rDname_ADM,0),0),"")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",IFERROR(MATCH("Riesgo Financiero|"&amp;MID($C13,12,500),rDname_ADM,0),0),"")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",IFERROR(MATCH("Riesgo Financiero|"&amp;MID($C14,12,500),rDname_ADM,0),0),"")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",IFERROR(MATCH("Riesgo Financiero|"&amp;MID($C15,12,500),rDname_ADM,0),0),"")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",IFERROR(MATCH("Riesgo Financiero|"&amp;MID($C16,12,500),rDname_ADM,0),0),"")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",IFERROR(MATCH("Riesgo Financiero|"&amp;MID($C17,12,500),rDname_ADM,0),0),"")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",IFERROR(MATCH("Riesgo Financiero|"&amp;MID($C18,12,500),rDname_ADM,0),0),"")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",IFERROR(MATCH("Riesgo Financiero|"&amp;MID($C19,12,500),rDname_ADM,0),0),"")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",IFERROR(MATCH("Riesgo Financiero|"&amp;MID($C20,12,500),rDname_ADM,0),0),"")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",IFERROR(MATCH("Riesgo Financiero|"&amp;MID($C21,12,500),rDname_ADM,0),0),"")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",IFERROR(MATCH("Riesgo Financiero|"&amp;MID($C22,12,500),rDname_ADM,0),0),"")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",IFERROR(MATCH("Riesgo Financiero|"&amp;MID($C23,12,500),rDname_ADM,0),0),"")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",IFERROR(MATCH("Riesgo Financiero|"&amp;MID($C24,12,500),rDname_ADM,0),0),"")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",IFERROR(MATCH("Riesgo Financiero|"&amp;MID($C25,12,500),rDname_ADM,0),0),"")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",IFERROR(MATCH("Riesgo Financiero|"&amp;MID($C26,12,500),rDname_ADM,0),0),"")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",IFERROR(MATCH("Riesgo Financiero|"&amp;MID($C27,12,500),rDname_ADM,0),0),"")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",IFERROR(MATCH("Riesgo Financiero|"&amp;MID($C28,12,500),rDname_ADM,0),0),"")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",IFERROR(MATCH("Riesgo Financiero|"&amp;MID($C29,12,500),rDname_ADM,0),0),"")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",IFERROR(MATCH("Riesgo Financiero|"&amp;MID($C30,12,500),rDname_ADM,0),0),"")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",IFERROR(MATCH("Riesgo Financiero|"&amp;MID($C31,12,500),rDname_ADM,0),0),"")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",IFERROR(MATCH("Riesgo Financiero|"&amp;MID($C32,12,500),rDname_ADM,0),0),"")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",IFERROR(MATCH("Riesgo Financiero|"&amp;MID($C33,12,500),rDname_ADM,0),0),"")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",IFERROR(MATCH("Riesgo Financiero|"&amp;MID($C34,12,500),rDname_ADM,0),0),"")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",IFERROR(MATCH("Riesgo Financiero|"&amp;MID($C35,12,500),rDname_ADM,0),0),"")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",IFERROR(MATCH("Riesgo Financiero|"&amp;MID($C36,12,500),rDname_ADM,0),0),"")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",IFERROR(MATCH("Riesgo Financiero|"&amp;MID($C37,12,500),rDname_ADM,0),0),"")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",IFERROR(MATCH("Riesgo Financiero|"&amp;MID($C38,12,500),rDname_ADM,0),0),"")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",IFERROR(MATCH("Riesgo Financiero|"&amp;MID($C39,12,500),rDname_ADM,0),0),"")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",IFERROR(MATCH("Riesgo Financiero|"&amp;MID($C40,12,500),rDname_ADM,0),0),"")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",IFERROR(MATCH("Riesgo Financiero|"&amp;MID($C41,12,500),rDname_ADM,0),0),"")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",IFERROR(MATCH("Riesgo Financiero|"&amp;MID($C42,12,500),rDname_ADM,0),0),"")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",IFERROR(MATCH("Riesgo Financiero|"&amp;MID($C43,12,500),rDname_ADM,0),0),"")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",IFERROR(MATCH("Riesgo Financiero|"&amp;MID($C44,12,500),rDname_ADM,0),0),"")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",IFERROR(MATCH("Riesgo Financiero|"&amp;MID($C45,12,500),rDname_ADM,0),0),"")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",IFERROR(MATCH("Riesgo Financiero|"&amp;MID($C46,12,500),rDname_ADM,0),0),"")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",IFERROR(MATCH("Riesgo Financiero|"&amp;MID($C47,12,500),rDname_ADM,0),0),"")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",IFERROR(MATCH("Riesgo Financiero|"&amp;MID($C48,12,500),rDname_ADM,0),0),"")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",IFERROR(MATCH("Riesgo Financiero|"&amp;MID($C49,12,500),rDname_ADM,0),0),"")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",IFERROR(MATCH("Riesgo Financiero|"&amp;MID($C50,12,500),rDname_ADM,0),0),"")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",IFERROR(MATCH("Riesgo Financiero|"&amp;MID($C51,12,500),rDname_ADM,0),0),"")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",IFERROR(MATCH("Riesgo Financiero|"&amp;MID($C52,12,500),rDname_ADM,0),0),"")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",IFERROR(MATCH("Riesgo Financiero|"&amp;MID($C53,12,500),rDname_ADM,0),0),"")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",IFERROR(MATCH("Riesgo Financiero|"&amp;MID($C54,12,500),rDname_ADM,0),0),"")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",IFERROR(MATCH("Riesgo Financiero|"&amp;MID($C55,12,500),rDname_ADM,0),0),"")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",IFERROR(MATCH("Riesgo Financiero|"&amp;MID($C56,12,500),rDname_ADM,0),0),"")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",IFERROR(MATCH("Riesgo Financiero|"&amp;MID($C57,12,500),rDname_ADM,0),0),"")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",IFERROR(MATCH("Riesgo Financiero|"&amp;MID($C58,12,500),rDname_ADM,0),0),"")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",IFERROR(MATCH("Riesgo Financiero|"&amp;MID($C59,12,500),rDname_ADM,0),0),"")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",IFERROR(MATCH("Riesgo Financiero|"&amp;MID($C60,12,500),rDname_ADM,0),0),"")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",IFERROR(MATCH("Riesgo Financiero|"&amp;MID($C61,12,500),rDname_ADM,0),0),"")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",IFERROR(MATCH("Riesgo Financiero|"&amp;MID($C62,12,500),rDname_ADM,0),0),"")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",IFERROR(MATCH("Riesgo Financiero|"&amp;MID($C63,12,500),rDname_ADM,0),0),"")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",IFERROR(MATCH("Riesgo Financiero|"&amp;MID($C64,12,500),rDname_ADM,0),0),"")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",IFERROR(MATCH("Riesgo Financiero|"&amp;MID($C65,12,500),rDname_ADM,0),0),"")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",IFERROR(MATCH("Riesgo Financiero|"&amp;MID($C66,12,500),rDname_ADM,0),0),"")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",IFERROR(MATCH("Riesgo Financiero|"&amp;MID($C67,12,500),rDname_ADM,0),0),"")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",IFERROR(MATCH("Riesgo Financiero|"&amp;MID($C68,12,500),rDname_ADM,0),0),"")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",IFERROR(MATCH("Riesgo Financiero|"&amp;MID($C69,12,500),rDname_ADM,0),0),"")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",IFERROR(MATCH("Riesgo Financiero|"&amp;MID($C70,12,500),rDname_ADM,0),0),"")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",IFERROR(MATCH("Riesgo Financiero|"&amp;MID($C71,12,500),rDname_ADM,0),0),"")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",IFERROR(MATCH("Riesgo Financiero|"&amp;MID($C72,12,500),rDname_ADM,0),0),"")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",IFERROR(MATCH("Riesgo Financiero|"&amp;MID($C73,12,500),rDname_ADM,0),0),"")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",IFERROR(MATCH("Riesgo Financiero|"&amp;MID($C74,12,500),rDname_ADM,0),0),"")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",IFERROR(MATCH("Riesgo Financiero|"&amp;MID($C75,12,500),rDname_ADM,0),0),"")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",IFERROR(MATCH("Riesgo Financiero|"&amp;MID($C76,12,500),rDname_ADM,0),0),"")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",IFERROR(MATCH("Riesgo Financiero|"&amp;MID($C77,12,500),rDname_ADM,0),0),"")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",IFERROR(MATCH("Riesgo Financiero|"&amp;MID($C78,12,500),rDname_ADM,0),0),"")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",IFERROR(MATCH("Riesgo Financiero|"&amp;MID($C79,12,500),rDname_ADM,0),0),"")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",IFERROR(MATCH("Riesgo Financiero|"&amp;MID($C80,12,500),rDname_ADM,0),0),"")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",IFERROR(MATCH("Riesgo Financiero|"&amp;MID($C81,12,500),rDname_ADM,0),0),"")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",IFERROR(MATCH("Riesgo Financiero|"&amp;MID($C82,12,500),rDname_ADM,0),0),"")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",IFERROR(MATCH("Riesgo Financiero|"&amp;MID($C83,12,500),rDname_ADM,0),0),"")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",IFERROR(MATCH("Riesgo Financiero|"&amp;MID($C84,12,500),rDname_ADM,0),0),"")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",IFERROR(MATCH("Riesgo Financiero|"&amp;MID($C85,12,500),rDname_ADM,0),0),"")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",IFERROR(MATCH("Riesgo Financiero|"&amp;MID($C86,12,500),rDname_ADM,0),0),"")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",IFERROR(MATCH("Riesgo Financiero|"&amp;MID($C87,12,500),rDname_ADM,0),0),"")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",IFERROR(MATCH("Riesgo Financiero|"&amp;MID($C88,12,500),rDname_ADM,0),0),"")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",IFERROR(MATCH("Riesgo Financiero|"&amp;MID($C89,12,500),rDname_ADM,0),0),"")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",IFERROR(MATCH("Riesgo Financiero|"&amp;MID($C90,12,500),rDname_ADM,0),0),"")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",IFERROR(MATCH("Riesgo Financiero|"&amp;MID($C91,12,500),rDname_ADM,0),0),"")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",IFERROR(MATCH("Riesgo Financiero|"&amp;MID($C92,12,500),rDname_ADM,0),0),"")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",IFERROR(MATCH("Riesgo Financiero|"&amp;MID($C93,12,500),rDname_ADM,0),0),"")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",IFERROR(MATCH("Riesgo Financiero|"&amp;MID($C94,12,500),rDname_ADM,0),0),"")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",IFERROR(MATCH("Riesgo Financiero|"&amp;MID($C95,12,500),rDname_ADM,0),0),"")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",IFERROR(MATCH("Riesgo Financiero|"&amp;MID($C96,12,500),rDname_ADM,0),0),"")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",IFERROR(MATCH("Riesgo Financiero|"&amp;MID($C97,12,500),rDname_ADM,0),0),"")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",IFERROR(MATCH("Riesgo Financiero|"&amp;MID($C98,12,500),rDname_ADM,0),0),"")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",IFERROR(MATCH("Riesgo Financiero|"&amp;MID($C99,12,500),rDname_ADM,0),0),"")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",IFERROR(MATCH("Riesgo Financiero|"&amp;MID($C100,12,500),rDname_ADM,0),0),"")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",IFERROR(MATCH("Riesgo Financiero|"&amp;MID($C101,12,500),rDname_ADM,0),0),"")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",IFERROR(MATCH("Riesgo Financiero|"&amp;MID($C102,12,500),rDname_ADM,0),0),"")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",IFERROR(MATCH("Riesgo Financiero|"&amp;MID($C103,12,500),rDname_ADM,0),0),"")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",IFERROR(MATCH("Riesgo Financiero|"&amp;MID($C104,12,500),rDname_ADM,0),0),"")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",IFERROR(MATCH("Riesgo Financiero|"&amp;MID($C105,12,500),rDname_ADM,0),0),"")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",IFERROR(MATCH("Riesgo Financiero|"&amp;MID($C106,12,500),rDname_ADM,0),0),"")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",IFERROR(MATCH("Riesgo Financiero|"&amp;MID($C107,12,500),rDname_ADM,0),0),"")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",IFERROR(MATCH("Riesgo Financiero|"&amp;MID($C108,12,500),rDname_ADM,0),0),"")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",IFERROR(MATCH("Riesgo Financiero|"&amp;MID($C109,12,500),rDname_ADM,0),0),"")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",IFERROR(MATCH("Riesgo Financiero|"&amp;MID($C110,12,500),rDname_ADM,0),0),"")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",IFERROR(MATCH("Riesgo Financiero|"&amp;MID($C111,12,500),rDname_ADM,0),0),"")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",IFERROR(MATCH("Riesgo Financiero|"&amp;MID($C112,12,500),rDname_ADM,0),0),"")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",IFERROR(MATCH("Riesgo Financiero|"&amp;MID($C113,12,500),rDname_ADM,0),0),"")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",IFERROR(MATCH("Riesgo Financiero|"&amp;MID($C114,12,500),rDname_ADM,0),0),"")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",IFERROR(MATCH("Riesgo Financiero|"&amp;MID($C115,12,500),rDname_ADM,0),0),"")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",IFERROR(MATCH("Riesgo Financiero|"&amp;MID($C116,12,500),rDname_ADM,0),0),"")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",IFERROR(MATCH("Riesgo Financiero|"&amp;MID($C117,12,500),rDname_ADM,0),0),"")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",IFERROR(MATCH("Riesgo Financiero|"&amp;MID($C118,12,500),rDname_ADM,0),0),"")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",IFERROR(MATCH("Riesgo Financiero|"&amp;MID($C119,12,500),rDname_ADM,0),0),"")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",IFERROR(MATCH("Riesgo Financiero|"&amp;MID($C120,12,500),rDname_ADM,0),0),"")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",IFERROR(MATCH("Riesgo Financiero|"&amp;MID($C121,12,500),rDname_ADM,0),0),"")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",IFERROR(MATCH("Riesgo Financiero|"&amp;MID($C122,12,500),rDname_ADM,0),0),"")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",IFERROR(MATCH("Riesgo Financiero|"&amp;MID($C123,12,500),rDname_ADM,0),0),"")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",IFERROR(MATCH("Riesgo Financiero|"&amp;MID($C124,12,500),rDname_ADM,0),0),"")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",IFERROR(MATCH("Riesgo Financiero|"&amp;MID($C125,12,500),rDname_ADM,0),0),"")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",IFERROR(MATCH("Riesgo Financiero|"&amp;MID($C126,12,500),rDname_ADM,0),0),"")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",IFERROR(MATCH("Riesgo Financiero|"&amp;MID($C127,12,500),rDname_ADM,0),0),"")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",IFERROR(MATCH("Riesgo Financiero|"&amp;MID($C128,12,500),rDname_ADM,0),0),"")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",IFERROR(MATCH("Riesgo Financiero|"&amp;MID($C129,12,500),rDname_ADM,0),0),"")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",IFERROR(MATCH("Riesgo Financiero|"&amp;MID($C130,12,500),rDname_ADM,0),0),"")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",IFERROR(MATCH("Riesgo Financiero|"&amp;MID($C131,12,500),rDname_ADM,0),0),"")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",IFERROR(MATCH("Riesgo Financiero|"&amp;MID($C132,12,500),rDname_ADM,0),0),"")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",IFERROR(MATCH("Riesgo Financiero|"&amp;MID($C133,12,500),rDname_ADM,0),0),"")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",IFERROR(MATCH("Riesgo Financiero|"&amp;MID($C134,12,500),rDname_ADM,0),0),"")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",IFERROR(MATCH("Riesgo Financiero|"&amp;MID($C135,12,500),rDname_ADM,0),0),"")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",IFERROR(MATCH("Riesgo Financiero|"&amp;MID($C136,12,500),rDname_ADM,0),0),"")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",IFERROR(MATCH("Riesgo Financiero|"&amp;MID($C137,12,500),rDname_ADM,0),0),"")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",IFERROR(MATCH("Riesgo Financiero|"&amp;MID($C138,12,500),rDname_ADM,0),0),"")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",IFERROR(MATCH("Riesgo Financiero|"&amp;MID($C139,12,500),rDname_ADM,0),0),"")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",IFERROR(MATCH("Riesgo Financiero|"&amp;MID($C140,12,500),rDname_ADM,0),0),"")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",IFERROR(MATCH("Riesgo Financiero|"&amp;MID($C141,12,500),rDname_ADM,0),0),"")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",IFERROR(MATCH("Riesgo Financiero|"&amp;MID($C142,12,500),rDname_ADM,0),0),"")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",IFERROR(MATCH("Riesgo Financiero|"&amp;MID($C143,12,500),rDname_ADM,0),0),"")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",IFERROR(MATCH("Riesgo Financiero|"&amp;MID($C144,12,500),rDname_ADM,0),0),"")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",IFERROR(MATCH("Riesgo Financiero|"&amp;MID($C145,12,500),rDname_ADM,0),0),"")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",IFERROR(MATCH("Riesgo Financiero|"&amp;MID($C146,12,500),rDname_ADM,0),0),"")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",IFERROR(MATCH("Riesgo Financiero|"&amp;MID($C147,12,500),rDname_ADM,0),0),"")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",IFERROR(MATCH("Riesgo Financiero|"&amp;MID($C148,12,500),rDname_ADM,0),0),"")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",IFERROR(MATCH("Riesgo Financiero|"&amp;MID($C149,12,500),rDname_ADM,0),0),"")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",IFERROR(MATCH("Riesgo Financiero|"&amp;MID($C150,12,500),rDname_ADM,0),0),"")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",IFERROR(MATCH("Riesgo Financiero|"&amp;MID($C151,12,500),rDname_ADM,0),0),"")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",IFERROR(MATCH("Riesgo Financiero|"&amp;MID($C152,12,500),rDname_ADM,0),0),"")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",IFERROR(MATCH("Riesgo Financiero|"&amp;MID($C153,12,500),rDname_ADM,0),0),"")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",IFERROR(MATCH("Riesgo Financiero|"&amp;MID($C154,12,500),rDname_ADM,0),0),"")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",IFERROR(MATCH("Riesgo Financiero|"&amp;MID($C155,12,500),rDname_ADM,0),0),"")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",IFERROR(MATCH("Riesgo Financiero|"&amp;MID($C156,12,500),rDname_ADM,0),0),"")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",IFERROR(MATCH("Riesgo Financiero|"&amp;MID($C157,12,500),rDname_ADM,0),0),"")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",IFERROR(MATCH("Riesgo Financiero|"&amp;MID($C158,12,500),rDname_ADM,0),0),"")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",IFERROR(MATCH("Riesgo Financiero|"&amp;MID($C159,12,500),rDname_ADM,0),0),"")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",IFERROR(MATCH("Riesgo Financiero|"&amp;MID($C160,12,500),rDname_ADM,0),0),"")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",IFERROR(MATCH("Riesgo Financiero|"&amp;MID($C161,12,500),rDname_ADM,0),0),"")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",IFERROR(MATCH("Riesgo Financiero|"&amp;MID($C162,12,500),rDname_ADM,0),0),"")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",IFERROR(MATCH("Riesgo Financiero|"&amp;MID($C163,12,500),rDname_ADM,0),0),"")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",IFERROR(MATCH("Riesgo Financiero|"&amp;MID($C164,12,500),rDname_ADM,0),0),"")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",IFERROR(MATCH("Riesgo Financiero|"&amp;MID($C165,12,500),rDname_ADM,0),0),"")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",IFERROR(MATCH("Riesgo Financiero|"&amp;MID($C166,12,500),rDname_ADM,0),0),"")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",IFERROR(MATCH("Riesgo Financiero|"&amp;MID($C167,12,500),rDname_ADM,0),0),"")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",IFERROR(MATCH("Riesgo Financiero|"&amp;MID($C168,12,500),rDname_ADM,0),0),"")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",IFERROR(MATCH("Riesgo Financiero|"&amp;MID($C169,12,500),rDname_ADM,0),0),"")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",IFERROR(MATCH("Riesgo Financiero|"&amp;MID($C170,12,500),rDname_ADM,0),0),"")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",IFERROR(MATCH("Riesgo Financiero|"&amp;MID($C171,12,500),rDname_ADM,0),0),"")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",IFERROR(MATCH("Riesgo Financiero|"&amp;MID($C172,12,500),rDname_ADM,0),0),"")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",IFERROR(MATCH("Riesgo Financiero|"&amp;MID($C173,12,500),rDname_ADM,0),0),"")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",IFERROR(MATCH("Riesgo Financiero|"&amp;MID($C174,12,500),rDname_ADM,0),0),"")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",IFERROR(MATCH("Riesgo Financiero|"&amp;MID($C175,12,500),rDname_ADM,0),0),"")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",IFERROR(MATCH("Riesgo Financiero|"&amp;MID($C176,12,500),rDname_ADM,0),0),"")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",IFERROR(MATCH("Riesgo Financiero|"&amp;MID($C177,12,500),rDname_ADM,0),0),"")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",IFERROR(MATCH("Riesgo Financiero|"&amp;MID($C178,12,500),rDname_ADM,0),0),"")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",IFERROR(MATCH("Riesgo Financiero|"&amp;MID($C179,12,500),rDname_ADM,0),0),"")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",IFERROR(MATCH("Riesgo Financiero|"&amp;MID($C180,12,500),rDname_ADM,0),0),"")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",IFERROR(MATCH("Riesgo Financiero|"&amp;MID($C181,12,500),rDname_ADM,0),0),"")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",IFERROR(MATCH("Riesgo Financiero|"&amp;MID($C182,12,500),rDname_ADM,0),0),"")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",IFERROR(MATCH("Riesgo Financiero|"&amp;MID($C183,12,500),rDname_ADM,0),0),"")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",IFERROR(MATCH("Riesgo Financiero|"&amp;MID($C184,12,500),rDname_ADM,0),0),"")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",IFERROR(MATCH("Riesgo Financiero|"&amp;MID($C185,12,500),rDname_ADM,0),0),"")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",IFERROR(MATCH("Riesgo Financiero|"&amp;MID($C186,12,500),rDname_ADM,0),0),"")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",IFERROR(MATCH("Riesgo Financiero|"&amp;MID($C187,12,500),rDname_ADM,0),0),"")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",IFERROR(MATCH("Riesgo Financiero|"&amp;MID($C188,12,500),rDname_ADM,0),0),"")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",IFERROR(MATCH("Riesgo Financiero|"&amp;MID($C189,12,500),rDname_ADM,0),0),"")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",IFERROR(MATCH("Riesgo Financiero|"&amp;MID($C190,12,500),rDname_ADM,0),0),"")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",IFERROR(MATCH("Riesgo Financiero|"&amp;MID($C191,12,500),rDname_ADM,0),0),"")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",IFERROR(MATCH("Riesgo Financiero|"&amp;MID($C192,12,500),rDname_ADM,0),0),"")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",IFERROR(MATCH("Riesgo Financiero|"&amp;MID($C193,12,500),rDname_ADM,0),0),"")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",IFERROR(MATCH("Riesgo Financiero|"&amp;MID($C194,12,500),rDname_ADM,0),0),"")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",IFERROR(MATCH("Riesgo Financiero|"&amp;MID($C195,12,500),rDname_ADM,0),0),"")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",IFERROR(MATCH("Riesgo Financiero|"&amp;MID($C196,12,500),rDname_ADM,0),0),"")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",IFERROR(MATCH("Riesgo Financiero|"&amp;MID($C197,12,500),rDname_ADM,0),0),"")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",IFERROR(MATCH("Riesgo Financiero|"&amp;MID($C198,12,500),rDname_ADM,0),0),"")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",IFERROR(MATCH("Riesgo Financiero|"&amp;MID($C199,12,500),rDname_ADM,0),0),"")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",IFERROR(MATCH("Riesgo Financiero|"&amp;MID($C200,12,500),rDname_ADM,0),0),"")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",IFERROR(MATCH("Riesgo Financiero|"&amp;MID($C201,12,500),rDname_ADM,0),0),"")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",IFERROR(MATCH("Riesgo Financiero|"&amp;MID($C202,12,500),rDname_ADM,0),0),"")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",IFERROR(MATCH("Riesgo Financiero|"&amp;MID($C203,12,500),rDname_ADM,0),0),"")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",IFERROR(MATCH("Riesgo Financiero|"&amp;MID($C204,12,500),rDname_ADM,0),0),"")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",IFERROR(MATCH("Riesgo Financiero|"&amp;MID($C205,12,500),rDname_ADM,0),0),"")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",IFERROR(MATCH("Riesgo Financiero|"&amp;MID($C206,12,500),rDname_ADM,0),0),"")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",IFERROR(MATCH("Riesgo Financiero|"&amp;MID($C207,12,500),rDname_ADM,0),0),"")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",IFERROR(MATCH("Riesgo Financiero|"&amp;MID($C208,12,500),rDname_ADM,0),0),"")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",IFERROR(MATCH("Riesgo Financiero|"&amp;MID($C209,12,500),rDname_ADM,0),0),"")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",IFERROR(MATCH("Riesgo Financiero|"&amp;MID($C210,12,500),rDname_ADM,0),0),"")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",IFERROR(MATCH("Riesgo Financiero|"&amp;MID($C211,12,500),rDname_ADM,0),0),"")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",IFERROR(MATCH("Riesgo Financiero|"&amp;MID($C212,12,500),rDname_ADM,0),0),"")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",IFERROR(MATCH("Riesgo Financiero|"&amp;MID($C213,12,500),rDname_ADM,0),0),"")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",IFERROR(MATCH("Riesgo Financiero|"&amp;MID($C214,12,500),rDname_ADM,0),0),"")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",IFERROR(MATCH("Riesgo Financiero|"&amp;MID($C215,12,500),rDname_ADM,0),0),"")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",IFERROR(MATCH("Riesgo Financiero|"&amp;MID($C216,12,500),rDname_ADM,0),0),"")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",IFERROR(MATCH("Riesgo Financiero|"&amp;MID($C217,12,500),rDname_ADM,0),0),"")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",IFERROR(MATCH("Riesgo Financiero|"&amp;MID($C218,12,500),rDname_ADM,0),0),"")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",IFERROR(MATCH("Riesgo Financiero|"&amp;MID($C219,12,500),rDname_ADM,0),0),"")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",IFERROR(MATCH("Riesgo Financiero|"&amp;MID($C220,12,500),rDname_ADM,0),0),"")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",IFERROR(MATCH("Riesgo Financiero|"&amp;MID($C221,12,500),rDname_ADM,0),0),"")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",IFERROR(MATCH("Riesgo Financiero|"&amp;MID($C222,12,500),rDname_ADM,0),0),"")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",IFERROR(MATCH("Riesgo Financiero|"&amp;MID($C223,12,500),rDname_ADM,0),0),"")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",IFERROR(MATCH("Riesgo Financiero|"&amp;MID($C224,12,500),rDname_ADM,0),0),"")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",IFERROR(MATCH("Riesgo Financiero|"&amp;MID($C225,12,500),rDname_ADM,0),0),"")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",IFERROR(MATCH("Riesgo Financiero|"&amp;MID($C226,12,500),rDname_ADM,0),0),"")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",IFERROR(MATCH("Riesgo Financiero|"&amp;MID($C227,12,500),rDname_ADM,0),0),"")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",IFERROR(MATCH("Riesgo Financiero|"&amp;MID($C228,12,500),rDname_ADM,0),0),"")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",IFERROR(MATCH("Riesgo Financiero|"&amp;MID($C229,12,500),rDname_ADM,0),0),"")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",IFERROR(MATCH("Riesgo Financiero|"&amp;MID($C230,12,500),rDname_ADM,0),0),"")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",IFERROR(MATCH("Riesgo Financiero|"&amp;MID($C231,12,500),rDname_ADM,0),0),"")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",IFERROR(MATCH("Riesgo Financiero|"&amp;MID($C232,12,500),rDname_ADM,0),0),"")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",IFERROR(MATCH("Riesgo Financiero|"&amp;MID($C233,12,500),rDname_ADM,0),0),"")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",IFERROR(MATCH("Riesgo Financiero|"&amp;MID($C234,12,500),rDname_ADM,0),0),"")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",IFERROR(MATCH("Riesgo Financiero|"&amp;MID($C235,12,500),rDname_ADM,0),0),"")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",IFERROR(MATCH("Riesgo Financiero|"&amp;MID($C236,12,500),rDname_ADM,0),0),"")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",IFERROR(MATCH("Riesgo Financiero|"&amp;MID($C237,12,500),rDname_ADM,0),0),"")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",IFERROR(MATCH("Riesgo Financiero|"&amp;MID($C238,12,500),rDname_ADM,0),0),"")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",IFERROR(MATCH("Riesgo Financiero|"&amp;MID($C239,12,500),rDname_ADM,0),0),"")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",IFERROR(MATCH("Riesgo Financiero|"&amp;MID($C240,12,500),rDname_ADM,0),0),"")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",IFERROR(MATCH("Riesgo Financiero|"&amp;MID($C241,12,500),rDname_ADM,0),0),"")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",IFERROR(MATCH("Riesgo Financiero|"&amp;MID($C242,12,500),rDname_ADM,0),0),"")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",IFERROR(MATCH("Riesgo Financiero|"&amp;MID($C243,12,500),rDname_ADM,0),0),"")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",IFERROR(MATCH("Riesgo Financiero|"&amp;MID($C244,12,500),rDname_ADM,0),0),"")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",IFERROR(MATCH("Riesgo Financiero|"&amp;MID($C245,12,500),rDname_ADM,0),0),"")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",IFERROR(MATCH("Riesgo Financiero|"&amp;MID($C246,12,500),rDname_ADM,0),0),"")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",IFERROR(MATCH("Riesgo Financiero|"&amp;MID($C247,12,500),rDname_ADM,0),0),"")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",IFERROR(MATCH("Riesgo Financiero|"&amp;MID($C248,12,500),rDname_ADM,0),0),"")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",IFERROR(MATCH("Riesgo Financiero|"&amp;MID($C249,12,500),rDname_ADM,0),0),"")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",IFERROR(MATCH("Riesgo Financiero|"&amp;MID($C250,12,500),rDname_ADM,0),0),"")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",IFERROR(MATCH("Riesgo Financiero|"&amp;MID($C251,12,500),rDname_ADM,0),0),"")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",IFERROR(MATCH("Riesgo Financiero|"&amp;MID($C252,12,500),rDname_ADM,0),0),"")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",IFERROR(MATCH("Riesgo Financiero|"&amp;MID($C253,12,500),rDname_ADM,0),0),"")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",IFERROR(MATCH("Riesgo Financiero|"&amp;MID($C254,12,500),rDname_ADM,0),0),"")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",IFERROR(MATCH("Riesgo Financiero|"&amp;MID($C255,12,500),rDname_ADM,0),0),"")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",IFERROR(MATCH("Riesgo Financiero|"&amp;MID($C256,12,500),rDname_ADM,0),0),"")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",IFERROR(MATCH("Riesgo Financiero|"&amp;MID($C257,12,500),rDname_ADM,0),0),"")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",IFERROR(MATCH("Riesgo Financiero|"&amp;MID($C258,12,500),rDname_ADM,0),0),"")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",IFERROR(MATCH("Riesgo Financiero|"&amp;MID($C259,12,500),rDname_ADM,0),0),"")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",IFERROR(MATCH("Riesgo Financiero|"&amp;MID($C260,12,500),rDname_ADM,0),0),"")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",IFERROR(MATCH("Riesgo Financiero|"&amp;MID($C261,12,500),rDname_ADM,0),0),"")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",IFERROR(MATCH("Riesgo Financiero|"&amp;MID($C262,12,500),rDname_ADM,0),0),"")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",IFERROR(MATCH("Riesgo Financiero|"&amp;MID($C263,12,500),rDname_ADM,0),0),"")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",IFERROR(MATCH("Riesgo Financiero|"&amp;MID($C264,12,500),rDname_ADM,0),0),"")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",IFERROR(MATCH("Riesgo Financiero|"&amp;MID($C265,12,500),rDname_ADM,0),0),"")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",IFERROR(MATCH("Riesgo Financiero|"&amp;MID($C266,12,500),rDname_ADM,0),0),"")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",IFERROR(MATCH("Riesgo Financiero|"&amp;MID($C267,12,500),rDname_ADM,0),0),"")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",IFERROR(MATCH("Riesgo Financiero|"&amp;MID($C268,12,500),rDname_ADM,0),0),"")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",IFERROR(MATCH("Riesgo Financiero|"&amp;MID($C269,12,500),rDname_ADM,0),0),"")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",IFERROR(MATCH("Riesgo Financiero|"&amp;MID($C270,12,500),rDname_ADM,0),0),"")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",IFERROR(MATCH("Riesgo Financiero|"&amp;MID($C271,12,500),rDname_ADM,0),0),"")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",IFERROR(MATCH("Riesgo Financiero|"&amp;MID($C272,12,500),rDname_ADM,0),0),"")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",IFERROR(MATCH("Riesgo Financiero|"&amp;MID($C273,12,500),rDname_ADM,0),0),"")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",IFERROR(MATCH("Riesgo Financiero|"&amp;MID($C274,12,500),rDname_ADM,0),0),"")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",IFERROR(MATCH("Riesgo Financiero|"&amp;MID($C275,12,500),rDname_ADM,0),0),"")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",IFERROR(MATCH("Riesgo Financiero|"&amp;MID($C276,12,500),rDname_ADM,0),0),"")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",IFERROR(MATCH("Riesgo Financiero|"&amp;MID($C277,12,500),rDname_ADM,0),0),"")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",IFERROR(MATCH("Riesgo Financiero|"&amp;MID($C278,12,500),rDname_ADM,0),0),"")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",IFERROR(MATCH("Riesgo Financiero|"&amp;MID($C279,12,500),rDname_ADM,0),0),"")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",IFERROR(MATCH("Riesgo Financiero|"&amp;MID($C280,12,500),rDname_ADM,0),0),"")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",IFERROR(MATCH("Riesgo Financiero|"&amp;MID($C281,12,500),rDname_ADM,0),0),"")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",IFERROR(MATCH("Riesgo Financiero|"&amp;MID($C282,12,500),rDname_ADM,0),0),"")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",IFERROR(MATCH("Riesgo Financiero|"&amp;MID($C283,12,500),rDname_ADM,0),0),"")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",IFERROR(MATCH("Riesgo Financiero|"&amp;MID($C284,12,500),rDname_ADM,0),0),"")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",IFERROR(MATCH("Riesgo Financiero|"&amp;MID($C285,12,500),rDname_ADM,0),0),"")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",IFERROR(MATCH("Riesgo Financiero|"&amp;MID($C286,12,500),rDname_ADM,0),0),"")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",IFERROR(MATCH("Riesgo Financiero|"&amp;MID($C287,12,500),rDname_ADM,0),0),"")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",IFERROR(MATCH("Riesgo Financiero|"&amp;MID($C288,12,500),rDname_ADM,0),0),"")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",IFERROR(MATCH("Riesgo Financiero|"&amp;MID($C289,12,500),rDname_ADM,0),0),"")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",IFERROR(MATCH("Riesgo Financiero|"&amp;MID($C290,12,500),rDname_ADM,0),0),"")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",IFERROR(MATCH("Riesgo Financiero|"&amp;MID($C291,12,500),rDname_ADM,0),0),"")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",IFERROR(MATCH("Riesgo Financiero|"&amp;MID($C292,12,500),rDname_ADM,0),0),"")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",IFERROR(MATCH("Riesgo Financiero|"&amp;MID($C293,12,500),rDname_ADM,0),0),"")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",IFERROR(MATCH("Riesgo Financiero|"&amp;MID($C294,12,500),rDname_ADM,0),0),"")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",IFERROR(MATCH("Riesgo Financiero|"&amp;MID($C295,12,500),rDname_ADM,0),0),"")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",IFERROR(MATCH("Riesgo Financiero|"&amp;MID($C296,12,500),rDname_ADM,0),0),"")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",IFERROR(MATCH("Riesgo Financiero|"&amp;MID($C297,12,500),rDname_ADM,0),0),"")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",IFERROR(MATCH("Riesgo Financiero|"&amp;MID($C298,12,500),rDname_ADM,0),0),"")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",IFERROR(MATCH("Riesgo Financiero|"&amp;MID($C299,12,500),rDname_ADM,0),0),"")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",IFERROR(MATCH("Riesgo Financiero|"&amp;MID($C300,12,500),rDname_ADM,0),0),"")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",IFERROR(MATCH("Riesgo Financiero|"&amp;MID($C301,12,500),rDname_ADM,0),0),"")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",IFERROR(MATCH("Riesgo Financiero|"&amp;MID($C302,12,500),rDname_ADM,0),0),"")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",IFERROR(MATCH("Riesgo Financiero|"&amp;MID($C303,12,500),rDname_ADM,0),0),"")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",IFERROR(MATCH("Riesgo Financiero|"&amp;MID($C304,12,500),rDname_ADM,0),0),"")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Financiero'!$AM$5:$AM$1000,$N5)="","",INDEX('Cronograma R. Financiero'!$AM$5:$AM$1000,$N5)))</f>
        <v/>
      </c>
      <c r="D5" s="79">
        <f>IF($N5="","",IF(INDEX('Cronograma R. Financiero'!$AN$5:$AN$1000,$N5)="","",INDEX('Cronograma R. Financiero'!$AN$5:$AN$1000,$N5)))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Financiero'!$AM$5:$AM$1000,$N6)="","",INDEX('Cronograma R. Financiero'!$AM$5:$AM$1000,$N6)))</f>
        <v/>
      </c>
      <c r="D6" s="79">
        <f>IF($N6="","",IF(INDEX('Cronograma R. Financiero'!$AN$5:$AN$1000,$N6)="","",INDEX('Cronograma R. Financiero'!$AN$5:$AN$1000,$N6)))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Financiero'!$AM$5:$AM$1000,$N7)="","",INDEX('Cronograma R. Financiero'!$AM$5:$AM$1000,$N7)))</f>
        <v/>
      </c>
      <c r="D7" s="79">
        <f>IF($N7="","",IF(INDEX('Cronograma R. Financiero'!$AN$5:$AN$1000,$N7)="","",INDEX('Cronograma R. Financiero'!$AN$5:$AN$1000,$N7)))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Financiero'!$AM$5:$AM$1000,$N8)="","",INDEX('Cronograma R. Financiero'!$AM$5:$AM$1000,$N8)))</f>
        <v/>
      </c>
      <c r="D8" s="79">
        <f>IF($N8="","",IF(INDEX('Cronograma R. Financiero'!$AN$5:$AN$1000,$N8)="","",INDEX('Cronograma R. Financiero'!$AN$5:$AN$1000,$N8)))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Financiero'!$AM$5:$AM$1000,$N9)="","",INDEX('Cronograma R. Financiero'!$AM$5:$AM$1000,$N9)))</f>
        <v/>
      </c>
      <c r="D9" s="79">
        <f>IF($N9="","",IF(INDEX('Cronograma R. Financiero'!$AN$5:$AN$1000,$N9)="","",INDEX('Cronograma R. Financiero'!$AN$5:$AN$1000,$N9)))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Financiero'!$AM$5:$AM$1000,$N10)="","",INDEX('Cronograma R. Financiero'!$AM$5:$AM$1000,$N10)))</f>
        <v/>
      </c>
      <c r="D10" s="79">
        <f>IF($N10="","",IF(INDEX('Cronograma R. Financiero'!$AN$5:$AN$1000,$N10)="","",INDEX('Cronograma R. Financiero'!$AN$5:$AN$1000,$N10)))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Financiero'!$AM$5:$AM$1000,$N11)="","",INDEX('Cronograma R. Financiero'!$AM$5:$AM$1000,$N11)))</f>
        <v/>
      </c>
      <c r="D11" s="79">
        <f>IF($N11="","",IF(INDEX('Cronograma R. Financiero'!$AN$5:$AN$1000,$N11)="","",INDEX('Cronograma R. Financiero'!$AN$5:$AN$1000,$N11)))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Financiero'!$AM$5:$AM$1000,$N12)="","",INDEX('Cronograma R. Financiero'!$AM$5:$AM$1000,$N12)))</f>
        <v/>
      </c>
      <c r="D12" s="79">
        <f>IF($N12="","",IF(INDEX('Cronograma R. Financiero'!$AN$5:$AN$1000,$N12)="","",INDEX('Cronograma R. Financiero'!$AN$5:$AN$1000,$N12)))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Financiero'!$AM$5:$AM$1000,$N13)="","",INDEX('Cronograma R. Financiero'!$AM$5:$AM$1000,$N13)))</f>
        <v/>
      </c>
      <c r="D13" s="79">
        <f>IF($N13="","",IF(INDEX('Cronograma R. Financiero'!$AN$5:$AN$1000,$N13)="","",INDEX('Cronograma R. Financiero'!$AN$5:$AN$1000,$N13)))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Financiero'!$AM$5:$AM$1000,$N14)="","",INDEX('Cronograma R. Financiero'!$AM$5:$AM$1000,$N14)))</f>
        <v/>
      </c>
      <c r="D14" s="79">
        <f>IF($N14="","",IF(INDEX('Cronograma R. Financiero'!$AN$5:$AN$1000,$N14)="","",INDEX('Cronograma R. Financiero'!$AN$5:$AN$1000,$N14)))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Financiero'!$AM$5:$AM$1000,$N15)="","",INDEX('Cronograma R. Financiero'!$AM$5:$AM$1000,$N15)))</f>
        <v/>
      </c>
      <c r="D15" s="79">
        <f>IF($N15="","",IF(INDEX('Cronograma R. Financiero'!$AN$5:$AN$1000,$N15)="","",INDEX('Cronograma R. Financiero'!$AN$5:$AN$1000,$N15)))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Financiero'!$AM$5:$AM$1000,$N16)="","",INDEX('Cronograma R. Financiero'!$AM$5:$AM$1000,$N16)))</f>
        <v/>
      </c>
      <c r="D16" s="79">
        <f>IF($N16="","",IF(INDEX('Cronograma R. Financiero'!$AN$5:$AN$1000,$N16)="","",INDEX('Cronograma R. Financiero'!$AN$5:$AN$1000,$N16)))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Financiero'!$AM$5:$AM$1000,$N17)="","",INDEX('Cronograma R. Financiero'!$AM$5:$AM$1000,$N17)))</f>
        <v/>
      </c>
      <c r="D17" s="79">
        <f>IF($N17="","",IF(INDEX('Cronograma R. Financiero'!$AN$5:$AN$1000,$N17)="","",INDEX('Cronograma R. Financiero'!$AN$5:$AN$1000,$N17)))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Financiero'!$AM$5:$AM$1000,$N18)="","",INDEX('Cronograma R. Financiero'!$AM$5:$AM$1000,$N18)))</f>
        <v/>
      </c>
      <c r="D18" s="79">
        <f>IF($N18="","",IF(INDEX('Cronograma R. Financiero'!$AN$5:$AN$1000,$N18)="","",INDEX('Cronograma R. Financiero'!$AN$5:$AN$1000,$N18)))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Financiero'!$AM$5:$AM$1000,$N19)="","",INDEX('Cronograma R. Financiero'!$AM$5:$AM$1000,$N19)))</f>
        <v/>
      </c>
      <c r="D19" s="79">
        <f>IF($N19="","",IF(INDEX('Cronograma R. Financiero'!$AN$5:$AN$1000,$N19)="","",INDEX('Cronograma R. Financiero'!$AN$5:$AN$1000,$N19)))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Financiero'!$AM$5:$AM$1000,$N20)="","",INDEX('Cronograma R. Financiero'!$AM$5:$AM$1000,$N20)))</f>
        <v/>
      </c>
      <c r="D20" s="79">
        <f>IF($N20="","",IF(INDEX('Cronograma R. Financiero'!$AN$5:$AN$1000,$N20)="","",INDEX('Cronograma R. Financiero'!$AN$5:$AN$1000,$N20)))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Financiero'!$AM$5:$AM$1000,$N21)="","",INDEX('Cronograma R. Financiero'!$AM$5:$AM$1000,$N21)))</f>
        <v/>
      </c>
      <c r="D21" s="79">
        <f>IF($N21="","",IF(INDEX('Cronograma R. Financiero'!$AN$5:$AN$1000,$N21)="","",INDEX('Cronograma R. Financiero'!$AN$5:$AN$1000,$N21)))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Financiero'!$AM$5:$AM$1000,$N22)="","",INDEX('Cronograma R. Financiero'!$AM$5:$AM$1000,$N22)))</f>
        <v/>
      </c>
      <c r="D22" s="79">
        <f>IF($N22="","",IF(INDEX('Cronograma R. Financiero'!$AN$5:$AN$1000,$N22)="","",INDEX('Cronograma R. Financiero'!$AN$5:$AN$1000,$N22)))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Financiero'!$AM$5:$AM$1000,$N23)="","",INDEX('Cronograma R. Financiero'!$AM$5:$AM$1000,$N23)))</f>
        <v/>
      </c>
      <c r="D23" s="79">
        <f>IF($N23="","",IF(INDEX('Cronograma R. Financiero'!$AN$5:$AN$1000,$N23)="","",INDEX('Cronograma R. Financiero'!$AN$5:$AN$1000,$N23)))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Financiero'!$AM$5:$AM$1000,$N24)="","",INDEX('Cronograma R. Financiero'!$AM$5:$AM$1000,$N24)))</f>
        <v/>
      </c>
      <c r="D24" s="79">
        <f>IF($N24="","",IF(INDEX('Cronograma R. Financiero'!$AN$5:$AN$1000,$N24)="","",INDEX('Cronograma R. Financiero'!$AN$5:$AN$1000,$N24)))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Financiero'!$AM$5:$AM$1000,$N25)="","",INDEX('Cronograma R. Financiero'!$AM$5:$AM$1000,$N25)))</f>
        <v/>
      </c>
      <c r="D25" s="79">
        <f>IF($N25="","",IF(INDEX('Cronograma R. Financiero'!$AN$5:$AN$1000,$N25)="","",INDEX('Cronograma R. Financiero'!$AN$5:$AN$1000,$N25)))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Financiero'!$AM$5:$AM$1000,$N26)="","",INDEX('Cronograma R. Financiero'!$AM$5:$AM$1000,$N26)))</f>
        <v/>
      </c>
      <c r="D26" s="79">
        <f>IF($N26="","",IF(INDEX('Cronograma R. Financiero'!$AN$5:$AN$1000,$N26)="","",INDEX('Cronograma R. Financiero'!$AN$5:$AN$1000,$N26)))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Financiero'!$AM$5:$AM$1000,$N27)="","",INDEX('Cronograma R. Financiero'!$AM$5:$AM$1000,$N27)))</f>
        <v/>
      </c>
      <c r="D27" s="79">
        <f>IF($N27="","",IF(INDEX('Cronograma R. Financiero'!$AN$5:$AN$1000,$N27)="","",INDEX('Cronograma R. Financiero'!$AN$5:$AN$1000,$N27)))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Financiero'!$AM$5:$AM$1000,$N28)="","",INDEX('Cronograma R. Financiero'!$AM$5:$AM$1000,$N28)))</f>
        <v/>
      </c>
      <c r="D28" s="79">
        <f>IF($N28="","",IF(INDEX('Cronograma R. Financiero'!$AN$5:$AN$1000,$N28)="","",INDEX('Cronograma R. Financiero'!$AN$5:$AN$1000,$N28)))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Financiero'!$AM$5:$AM$1000,$N29)="","",INDEX('Cronograma R. Financiero'!$AM$5:$AM$1000,$N29)))</f>
        <v/>
      </c>
      <c r="D29" s="79">
        <f>IF($N29="","",IF(INDEX('Cronograma R. Financiero'!$AN$5:$AN$1000,$N29)="","",INDEX('Cronograma R. Financiero'!$AN$5:$AN$1000,$N29)))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Financiero'!$AM$5:$AM$1000,$N30)="","",INDEX('Cronograma R. Financiero'!$AM$5:$AM$1000,$N30)))</f>
        <v/>
      </c>
      <c r="D30" s="79">
        <f>IF($N30="","",IF(INDEX('Cronograma R. Financiero'!$AN$5:$AN$1000,$N30)="","",INDEX('Cronograma R. Financiero'!$AN$5:$AN$1000,$N30)))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Financiero'!$AM$5:$AM$1000,$N31)="","",INDEX('Cronograma R. Financiero'!$AM$5:$AM$1000,$N31)))</f>
        <v/>
      </c>
      <c r="D31" s="79">
        <f>IF($N31="","",IF(INDEX('Cronograma R. Financiero'!$AN$5:$AN$1000,$N31)="","",INDEX('Cronograma R. Financiero'!$AN$5:$AN$1000,$N31)))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Financiero'!$AM$5:$AM$1000,$N32)="","",INDEX('Cronograma R. Financiero'!$AM$5:$AM$1000,$N32)))</f>
        <v/>
      </c>
      <c r="D32" s="79">
        <f>IF($N32="","",IF(INDEX('Cronograma R. Financiero'!$AN$5:$AN$1000,$N32)="","",INDEX('Cronograma R. Financiero'!$AN$5:$AN$1000,$N32)))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Financiero'!$AM$5:$AM$1000,$N33)="","",INDEX('Cronograma R. Financiero'!$AM$5:$AM$1000,$N33)))</f>
        <v/>
      </c>
      <c r="D33" s="79">
        <f>IF($N33="","",IF(INDEX('Cronograma R. Financiero'!$AN$5:$AN$1000,$N33)="","",INDEX('Cronograma R. Financiero'!$AN$5:$AN$1000,$N33)))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Financiero'!$AM$5:$AM$1000,$N34)="","",INDEX('Cronograma R. Financiero'!$AM$5:$AM$1000,$N34)))</f>
        <v/>
      </c>
      <c r="D34" s="79">
        <f>IF($N34="","",IF(INDEX('Cronograma R. Financiero'!$AN$5:$AN$1000,$N34)="","",INDEX('Cronograma R. Financiero'!$AN$5:$AN$1000,$N34)))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Financiero'!$AM$5:$AM$1000,$N35)="","",INDEX('Cronograma R. Financiero'!$AM$5:$AM$1000,$N35)))</f>
        <v/>
      </c>
      <c r="D35" s="79">
        <f>IF($N35="","",IF(INDEX('Cronograma R. Financiero'!$AN$5:$AN$1000,$N35)="","",INDEX('Cronograma R. Financiero'!$AN$5:$AN$1000,$N35)))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Financiero'!$AM$5:$AM$1000,$N36)="","",INDEX('Cronograma R. Financiero'!$AM$5:$AM$1000,$N36)))</f>
        <v/>
      </c>
      <c r="D36" s="79">
        <f>IF($N36="","",IF(INDEX('Cronograma R. Financiero'!$AN$5:$AN$1000,$N36)="","",INDEX('Cronograma R. Financiero'!$AN$5:$AN$1000,$N36)))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Financiero'!$AM$5:$AM$1000,$N37)="","",INDEX('Cronograma R. Financiero'!$AM$5:$AM$1000,$N37)))</f>
        <v/>
      </c>
      <c r="D37" s="79">
        <f>IF($N37="","",IF(INDEX('Cronograma R. Financiero'!$AN$5:$AN$1000,$N37)="","",INDEX('Cronograma R. Financiero'!$AN$5:$AN$1000,$N37)))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Financiero'!$AM$5:$AM$1000,$N38)="","",INDEX('Cronograma R. Financiero'!$AM$5:$AM$1000,$N38)))</f>
        <v/>
      </c>
      <c r="D38" s="79">
        <f>IF($N38="","",IF(INDEX('Cronograma R. Financiero'!$AN$5:$AN$1000,$N38)="","",INDEX('Cronograma R. Financiero'!$AN$5:$AN$1000,$N38)))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Financiero'!$AM$5:$AM$1000,$N39)="","",INDEX('Cronograma R. Financiero'!$AM$5:$AM$1000,$N39)))</f>
        <v/>
      </c>
      <c r="D39" s="79">
        <f>IF($N39="","",IF(INDEX('Cronograma R. Financiero'!$AN$5:$AN$1000,$N39)="","",INDEX('Cronograma R. Financiero'!$AN$5:$AN$1000,$N39)))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Financiero'!$AM$5:$AM$1000,$N40)="","",INDEX('Cronograma R. Financiero'!$AM$5:$AM$1000,$N40)))</f>
        <v/>
      </c>
      <c r="D40" s="79">
        <f>IF($N40="","",IF(INDEX('Cronograma R. Financiero'!$AN$5:$AN$1000,$N40)="","",INDEX('Cronograma R. Financiero'!$AN$5:$AN$1000,$N40)))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Financiero'!$AM$5:$AM$1000,$N41)="","",INDEX('Cronograma R. Financiero'!$AM$5:$AM$1000,$N41)))</f>
        <v/>
      </c>
      <c r="D41" s="79">
        <f>IF($N41="","",IF(INDEX('Cronograma R. Financiero'!$AN$5:$AN$1000,$N41)="","",INDEX('Cronograma R. Financiero'!$AN$5:$AN$1000,$N41)))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Financiero'!$AM$5:$AM$1000,$N42)="","",INDEX('Cronograma R. Financiero'!$AM$5:$AM$1000,$N42)))</f>
        <v/>
      </c>
      <c r="D42" s="79">
        <f>IF($N42="","",IF(INDEX('Cronograma R. Financiero'!$AN$5:$AN$1000,$N42)="","",INDEX('Cronograma R. Financiero'!$AN$5:$AN$1000,$N42)))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Financiero'!$AM$5:$AM$1000,$N43)="","",INDEX('Cronograma R. Financiero'!$AM$5:$AM$1000,$N43)))</f>
        <v/>
      </c>
      <c r="D43" s="79">
        <f>IF($N43="","",IF(INDEX('Cronograma R. Financiero'!$AN$5:$AN$1000,$N43)="","",INDEX('Cronograma R. Financiero'!$AN$5:$AN$1000,$N43)))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Financiero'!$AM$5:$AM$1000,$N44)="","",INDEX('Cronograma R. Financiero'!$AM$5:$AM$1000,$N44)))</f>
        <v/>
      </c>
      <c r="D44" s="79">
        <f>IF($N44="","",IF(INDEX('Cronograma R. Financiero'!$AN$5:$AN$1000,$N44)="","",INDEX('Cronograma R. Financiero'!$AN$5:$AN$1000,$N44)))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Financiero'!$AM$5:$AM$1000,$N45)="","",INDEX('Cronograma R. Financiero'!$AM$5:$AM$1000,$N45)))</f>
        <v/>
      </c>
      <c r="D45" s="79">
        <f>IF($N45="","",IF(INDEX('Cronograma R. Financiero'!$AN$5:$AN$1000,$N45)="","",INDEX('Cronograma R. Financiero'!$AN$5:$AN$1000,$N45)))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Financiero'!$AM$5:$AM$1000,$N46)="","",INDEX('Cronograma R. Financiero'!$AM$5:$AM$1000,$N46)))</f>
        <v/>
      </c>
      <c r="D46" s="79">
        <f>IF($N46="","",IF(INDEX('Cronograma R. Financiero'!$AN$5:$AN$1000,$N46)="","",INDEX('Cronograma R. Financiero'!$AN$5:$AN$1000,$N46)))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Financiero'!$AM$5:$AM$1000,$N47)="","",INDEX('Cronograma R. Financiero'!$AM$5:$AM$1000,$N47)))</f>
        <v/>
      </c>
      <c r="D47" s="79">
        <f>IF($N47="","",IF(INDEX('Cronograma R. Financiero'!$AN$5:$AN$1000,$N47)="","",INDEX('Cronograma R. Financiero'!$AN$5:$AN$1000,$N47)))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Financiero'!$AM$5:$AM$1000,$N48)="","",INDEX('Cronograma R. Financiero'!$AM$5:$AM$1000,$N48)))</f>
        <v/>
      </c>
      <c r="D48" s="79">
        <f>IF($N48="","",IF(INDEX('Cronograma R. Financiero'!$AN$5:$AN$1000,$N48)="","",INDEX('Cronograma R. Financiero'!$AN$5:$AN$1000,$N48)))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Financiero'!$AM$5:$AM$1000,$N49)="","",INDEX('Cronograma R. Financiero'!$AM$5:$AM$1000,$N49)))</f>
        <v/>
      </c>
      <c r="D49" s="79">
        <f>IF($N49="","",IF(INDEX('Cronograma R. Financiero'!$AN$5:$AN$1000,$N49)="","",INDEX('Cronograma R. Financiero'!$AN$5:$AN$1000,$N49)))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Financiero'!$AM$5:$AM$1000,$N50)="","",INDEX('Cronograma R. Financiero'!$AM$5:$AM$1000,$N50)))</f>
        <v/>
      </c>
      <c r="D50" s="79">
        <f>IF($N50="","",IF(INDEX('Cronograma R. Financiero'!$AN$5:$AN$1000,$N50)="","",INDEX('Cronograma R. Financiero'!$AN$5:$AN$1000,$N50)))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Financiero'!$AM$5:$AM$1000,$N51)="","",INDEX('Cronograma R. Financiero'!$AM$5:$AM$1000,$N51)))</f>
        <v/>
      </c>
      <c r="D51" s="79">
        <f>IF($N51="","",IF(INDEX('Cronograma R. Financiero'!$AN$5:$AN$1000,$N51)="","",INDEX('Cronograma R. Financiero'!$AN$5:$AN$1000,$N51)))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Financiero'!$AM$5:$AM$1000,$N52)="","",INDEX('Cronograma R. Financiero'!$AM$5:$AM$1000,$N52)))</f>
        <v/>
      </c>
      <c r="D52" s="79">
        <f>IF($N52="","",IF(INDEX('Cronograma R. Financiero'!$AN$5:$AN$1000,$N52)="","",INDEX('Cronograma R. Financiero'!$AN$5:$AN$1000,$N52)))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Financiero'!$AM$5:$AM$1000,$N53)="","",INDEX('Cronograma R. Financiero'!$AM$5:$AM$1000,$N53)))</f>
        <v/>
      </c>
      <c r="D53" s="79">
        <f>IF($N53="","",IF(INDEX('Cronograma R. Financiero'!$AN$5:$AN$1000,$N53)="","",INDEX('Cronograma R. Financiero'!$AN$5:$AN$1000,$N53)))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Financiero'!$AM$5:$AM$1000,$N54)="","",INDEX('Cronograma R. Financiero'!$AM$5:$AM$1000,$N54)))</f>
        <v/>
      </c>
      <c r="D54" s="79">
        <f>IF($N54="","",IF(INDEX('Cronograma R. Financiero'!$AN$5:$AN$1000,$N54)="","",INDEX('Cronograma R. Financiero'!$AN$5:$AN$1000,$N54)))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Financiero'!$AM$5:$AM$1000,$N55)="","",INDEX('Cronograma R. Financiero'!$AM$5:$AM$1000,$N55)))</f>
        <v/>
      </c>
      <c r="D55" s="79">
        <f>IF($N55="","",IF(INDEX('Cronograma R. Financiero'!$AN$5:$AN$1000,$N55)="","",INDEX('Cronograma R. Financiero'!$AN$5:$AN$1000,$N55)))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Financiero'!$AM$5:$AM$1000,$N56)="","",INDEX('Cronograma R. Financiero'!$AM$5:$AM$1000,$N56)))</f>
        <v/>
      </c>
      <c r="D56" s="79">
        <f>IF($N56="","",IF(INDEX('Cronograma R. Financiero'!$AN$5:$AN$1000,$N56)="","",INDEX('Cronograma R. Financiero'!$AN$5:$AN$1000,$N56)))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Financiero'!$AM$5:$AM$1000,$N57)="","",INDEX('Cronograma R. Financiero'!$AM$5:$AM$1000,$N57)))</f>
        <v/>
      </c>
      <c r="D57" s="79">
        <f>IF($N57="","",IF(INDEX('Cronograma R. Financiero'!$AN$5:$AN$1000,$N57)="","",INDEX('Cronograma R. Financiero'!$AN$5:$AN$1000,$N57)))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Financiero'!$AM$5:$AM$1000,$N58)="","",INDEX('Cronograma R. Financiero'!$AM$5:$AM$1000,$N58)))</f>
        <v/>
      </c>
      <c r="D58" s="79">
        <f>IF($N58="","",IF(INDEX('Cronograma R. Financiero'!$AN$5:$AN$1000,$N58)="","",INDEX('Cronograma R. Financiero'!$AN$5:$AN$1000,$N58)))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Financiero'!$AM$5:$AM$1000,$N59)="","",INDEX('Cronograma R. Financiero'!$AM$5:$AM$1000,$N59)))</f>
        <v/>
      </c>
      <c r="D59" s="79">
        <f>IF($N59="","",IF(INDEX('Cronograma R. Financiero'!$AN$5:$AN$1000,$N59)="","",INDEX('Cronograma R. Financiero'!$AN$5:$AN$1000,$N59)))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Financiero'!$AM$5:$AM$1000,$N60)="","",INDEX('Cronograma R. Financiero'!$AM$5:$AM$1000,$N60)))</f>
        <v/>
      </c>
      <c r="D60" s="79">
        <f>IF($N60="","",IF(INDEX('Cronograma R. Financiero'!$AN$5:$AN$1000,$N60)="","",INDEX('Cronograma R. Financiero'!$AN$5:$AN$1000,$N60)))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Financiero'!$AM$5:$AM$1000,$N61)="","",INDEX('Cronograma R. Financiero'!$AM$5:$AM$1000,$N61)))</f>
        <v/>
      </c>
      <c r="D61" s="79">
        <f>IF($N61="","",IF(INDEX('Cronograma R. Financiero'!$AN$5:$AN$1000,$N61)="","",INDEX('Cronograma R. Financiero'!$AN$5:$AN$1000,$N61)))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Financiero'!$AM$5:$AM$1000,$N62)="","",INDEX('Cronograma R. Financiero'!$AM$5:$AM$1000,$N62)))</f>
        <v/>
      </c>
      <c r="D62" s="79">
        <f>IF($N62="","",IF(INDEX('Cronograma R. Financiero'!$AN$5:$AN$1000,$N62)="","",INDEX('Cronograma R. Financiero'!$AN$5:$AN$1000,$N62)))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Financiero'!$AM$5:$AM$1000,$N63)="","",INDEX('Cronograma R. Financiero'!$AM$5:$AM$1000,$N63)))</f>
        <v/>
      </c>
      <c r="D63" s="79">
        <f>IF($N63="","",IF(INDEX('Cronograma R. Financiero'!$AN$5:$AN$1000,$N63)="","",INDEX('Cronograma R. Financiero'!$AN$5:$AN$1000,$N63)))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Financiero'!$AM$5:$AM$1000,$N64)="","",INDEX('Cronograma R. Financiero'!$AM$5:$AM$1000,$N64)))</f>
        <v/>
      </c>
      <c r="D64" s="79">
        <f>IF($N64="","",IF(INDEX('Cronograma R. Financiero'!$AN$5:$AN$1000,$N64)="","",INDEX('Cronograma R. Financiero'!$AN$5:$AN$1000,$N64)))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Financiero'!$AM$5:$AM$1000,$N65)="","",INDEX('Cronograma R. Financiero'!$AM$5:$AM$1000,$N65)))</f>
        <v/>
      </c>
      <c r="D65" s="79">
        <f>IF($N65="","",IF(INDEX('Cronograma R. Financiero'!$AN$5:$AN$1000,$N65)="","",INDEX('Cronograma R. Financiero'!$AN$5:$AN$1000,$N65)))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Financiero'!$AM$5:$AM$1000,$N66)="","",INDEX('Cronograma R. Financiero'!$AM$5:$AM$1000,$N66)))</f>
        <v/>
      </c>
      <c r="D66" s="79">
        <f>IF($N66="","",IF(INDEX('Cronograma R. Financiero'!$AN$5:$AN$1000,$N66)="","",INDEX('Cronograma R. Financiero'!$AN$5:$AN$1000,$N66)))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Financiero'!$AM$5:$AM$1000,$N67)="","",INDEX('Cronograma R. Financiero'!$AM$5:$AM$1000,$N67)))</f>
        <v/>
      </c>
      <c r="D67" s="79">
        <f>IF($N67="","",IF(INDEX('Cronograma R. Financiero'!$AN$5:$AN$1000,$N67)="","",INDEX('Cronograma R. Financiero'!$AN$5:$AN$1000,$N67)))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Financiero'!$AM$5:$AM$1000,$N68)="","",INDEX('Cronograma R. Financiero'!$AM$5:$AM$1000,$N68)))</f>
        <v/>
      </c>
      <c r="D68" s="79">
        <f>IF($N68="","",IF(INDEX('Cronograma R. Financiero'!$AN$5:$AN$1000,$N68)="","",INDEX('Cronograma R. Financiero'!$AN$5:$AN$1000,$N68)))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Financiero'!$AM$5:$AM$1000,$N69)="","",INDEX('Cronograma R. Financiero'!$AM$5:$AM$1000,$N69)))</f>
        <v/>
      </c>
      <c r="D69" s="79">
        <f>IF($N69="","",IF(INDEX('Cronograma R. Financiero'!$AN$5:$AN$1000,$N69)="","",INDEX('Cronograma R. Financiero'!$AN$5:$AN$1000,$N69)))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Financiero'!$AM$5:$AM$1000,$N70)="","",INDEX('Cronograma R. Financiero'!$AM$5:$AM$1000,$N70)))</f>
        <v/>
      </c>
      <c r="D70" s="79">
        <f>IF($N70="","",IF(INDEX('Cronograma R. Financiero'!$AN$5:$AN$1000,$N70)="","",INDEX('Cronograma R. Financiero'!$AN$5:$AN$1000,$N70)))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Financiero'!$AM$5:$AM$1000,$N71)="","",INDEX('Cronograma R. Financiero'!$AM$5:$AM$1000,$N71)))</f>
        <v/>
      </c>
      <c r="D71" s="79">
        <f>IF($N71="","",IF(INDEX('Cronograma R. Financiero'!$AN$5:$AN$1000,$N71)="","",INDEX('Cronograma R. Financiero'!$AN$5:$AN$1000,$N71)))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Financiero'!$AM$5:$AM$1000,$N72)="","",INDEX('Cronograma R. Financiero'!$AM$5:$AM$1000,$N72)))</f>
        <v/>
      </c>
      <c r="D72" s="79">
        <f>IF($N72="","",IF(INDEX('Cronograma R. Financiero'!$AN$5:$AN$1000,$N72)="","",INDEX('Cronograma R. Financiero'!$AN$5:$AN$1000,$N72)))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Financiero'!$AM$5:$AM$1000,$N73)="","",INDEX('Cronograma R. Financiero'!$AM$5:$AM$1000,$N73)))</f>
        <v/>
      </c>
      <c r="D73" s="79">
        <f>IF($N73="","",IF(INDEX('Cronograma R. Financiero'!$AN$5:$AN$1000,$N73)="","",INDEX('Cronograma R. Financiero'!$AN$5:$AN$1000,$N73)))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Financiero'!$AM$5:$AM$1000,$N74)="","",INDEX('Cronograma R. Financiero'!$AM$5:$AM$1000,$N74)))</f>
        <v/>
      </c>
      <c r="D74" s="79">
        <f>IF($N74="","",IF(INDEX('Cronograma R. Financiero'!$AN$5:$AN$1000,$N74)="","",INDEX('Cronograma R. Financiero'!$AN$5:$AN$1000,$N74)))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Financiero'!$AM$5:$AM$1000,$N75)="","",INDEX('Cronograma R. Financiero'!$AM$5:$AM$1000,$N75)))</f>
        <v/>
      </c>
      <c r="D75" s="79">
        <f>IF($N75="","",IF(INDEX('Cronograma R. Financiero'!$AN$5:$AN$1000,$N75)="","",INDEX('Cronograma R. Financiero'!$AN$5:$AN$1000,$N75)))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Financiero'!$AM$5:$AM$1000,$N76)="","",INDEX('Cronograma R. Financiero'!$AM$5:$AM$1000,$N76)))</f>
        <v/>
      </c>
      <c r="D76" s="79">
        <f>IF($N76="","",IF(INDEX('Cronograma R. Financiero'!$AN$5:$AN$1000,$N76)="","",INDEX('Cronograma R. Financiero'!$AN$5:$AN$1000,$N76)))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Financiero'!$AM$5:$AM$1000,$N77)="","",INDEX('Cronograma R. Financiero'!$AM$5:$AM$1000,$N77)))</f>
        <v/>
      </c>
      <c r="D77" s="79">
        <f>IF($N77="","",IF(INDEX('Cronograma R. Financiero'!$AN$5:$AN$1000,$N77)="","",INDEX('Cronograma R. Financiero'!$AN$5:$AN$1000,$N77)))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Financiero'!$AM$5:$AM$1000,$N78)="","",INDEX('Cronograma R. Financiero'!$AM$5:$AM$1000,$N78)))</f>
        <v/>
      </c>
      <c r="D78" s="79">
        <f>IF($N78="","",IF(INDEX('Cronograma R. Financiero'!$AN$5:$AN$1000,$N78)="","",INDEX('Cronograma R. Financiero'!$AN$5:$AN$1000,$N78)))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Financiero'!$AM$5:$AM$1000,$N79)="","",INDEX('Cronograma R. Financiero'!$AM$5:$AM$1000,$N79)))</f>
        <v/>
      </c>
      <c r="D79" s="79">
        <f>IF($N79="","",IF(INDEX('Cronograma R. Financiero'!$AN$5:$AN$1000,$N79)="","",INDEX('Cronograma R. Financiero'!$AN$5:$AN$1000,$N79)))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Financiero'!$AM$5:$AM$1000,$N80)="","",INDEX('Cronograma R. Financiero'!$AM$5:$AM$1000,$N80)))</f>
        <v/>
      </c>
      <c r="D80" s="79">
        <f>IF($N80="","",IF(INDEX('Cronograma R. Financiero'!$AN$5:$AN$1000,$N80)="","",INDEX('Cronograma R. Financiero'!$AN$5:$AN$1000,$N80)))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Financiero'!$AM$5:$AM$1000,$N81)="","",INDEX('Cronograma R. Financiero'!$AM$5:$AM$1000,$N81)))</f>
        <v/>
      </c>
      <c r="D81" s="79">
        <f>IF($N81="","",IF(INDEX('Cronograma R. Financiero'!$AN$5:$AN$1000,$N81)="","",INDEX('Cronograma R. Financiero'!$AN$5:$AN$1000,$N81)))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Financiero'!$AM$5:$AM$1000,$N82)="","",INDEX('Cronograma R. Financiero'!$AM$5:$AM$1000,$N82)))</f>
        <v/>
      </c>
      <c r="D82" s="79">
        <f>IF($N82="","",IF(INDEX('Cronograma R. Financiero'!$AN$5:$AN$1000,$N82)="","",INDEX('Cronograma R. Financiero'!$AN$5:$AN$1000,$N82)))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Financiero'!$AM$5:$AM$1000,$N83)="","",INDEX('Cronograma R. Financiero'!$AM$5:$AM$1000,$N83)))</f>
        <v/>
      </c>
      <c r="D83" s="79">
        <f>IF($N83="","",IF(INDEX('Cronograma R. Financiero'!$AN$5:$AN$1000,$N83)="","",INDEX('Cronograma R. Financiero'!$AN$5:$AN$1000,$N83)))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Financiero'!$AM$5:$AM$1000,$N84)="","",INDEX('Cronograma R. Financiero'!$AM$5:$AM$1000,$N84)))</f>
        <v/>
      </c>
      <c r="D84" s="79">
        <f>IF($N84="","",IF(INDEX('Cronograma R. Financiero'!$AN$5:$AN$1000,$N84)="","",INDEX('Cronograma R. Financiero'!$AN$5:$AN$1000,$N84)))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Financiero'!$AM$5:$AM$1000,$N85)="","",INDEX('Cronograma R. Financiero'!$AM$5:$AM$1000,$N85)))</f>
        <v/>
      </c>
      <c r="D85" s="79">
        <f>IF($N85="","",IF(INDEX('Cronograma R. Financiero'!$AN$5:$AN$1000,$N85)="","",INDEX('Cronograma R. Financiero'!$AN$5:$AN$1000,$N85)))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Financiero'!$AM$5:$AM$1000,$N86)="","",INDEX('Cronograma R. Financiero'!$AM$5:$AM$1000,$N86)))</f>
        <v/>
      </c>
      <c r="D86" s="79">
        <f>IF($N86="","",IF(INDEX('Cronograma R. Financiero'!$AN$5:$AN$1000,$N86)="","",INDEX('Cronograma R. Financiero'!$AN$5:$AN$1000,$N86)))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Financiero'!$AM$5:$AM$1000,$N87)="","",INDEX('Cronograma R. Financiero'!$AM$5:$AM$1000,$N87)))</f>
        <v/>
      </c>
      <c r="D87" s="79">
        <f>IF($N87="","",IF(INDEX('Cronograma R. Financiero'!$AN$5:$AN$1000,$N87)="","",INDEX('Cronograma R. Financiero'!$AN$5:$AN$1000,$N87)))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Financiero'!$AM$5:$AM$1000,$N88)="","",INDEX('Cronograma R. Financiero'!$AM$5:$AM$1000,$N88)))</f>
        <v/>
      </c>
      <c r="D88" s="79">
        <f>IF($N88="","",IF(INDEX('Cronograma R. Financiero'!$AN$5:$AN$1000,$N88)="","",INDEX('Cronograma R. Financiero'!$AN$5:$AN$1000,$N88)))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Financiero'!$AM$5:$AM$1000,$N89)="","",INDEX('Cronograma R. Financiero'!$AM$5:$AM$1000,$N89)))</f>
        <v/>
      </c>
      <c r="D89" s="79">
        <f>IF($N89="","",IF(INDEX('Cronograma R. Financiero'!$AN$5:$AN$1000,$N89)="","",INDEX('Cronograma R. Financiero'!$AN$5:$AN$1000,$N89)))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Financiero'!$AM$5:$AM$1000,$N90)="","",INDEX('Cronograma R. Financiero'!$AM$5:$AM$1000,$N90)))</f>
        <v/>
      </c>
      <c r="D90" s="79">
        <f>IF($N90="","",IF(INDEX('Cronograma R. Financiero'!$AN$5:$AN$1000,$N90)="","",INDEX('Cronograma R. Financiero'!$AN$5:$AN$1000,$N90)))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Financiero'!$AM$5:$AM$1000,$N91)="","",INDEX('Cronograma R. Financiero'!$AM$5:$AM$1000,$N91)))</f>
        <v/>
      </c>
      <c r="D91" s="79">
        <f>IF($N91="","",IF(INDEX('Cronograma R. Financiero'!$AN$5:$AN$1000,$N91)="","",INDEX('Cronograma R. Financiero'!$AN$5:$AN$1000,$N91)))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Financiero'!$AM$5:$AM$1000,$N92)="","",INDEX('Cronograma R. Financiero'!$AM$5:$AM$1000,$N92)))</f>
        <v/>
      </c>
      <c r="D92" s="79">
        <f>IF($N92="","",IF(INDEX('Cronograma R. Financiero'!$AN$5:$AN$1000,$N92)="","",INDEX('Cronograma R. Financiero'!$AN$5:$AN$1000,$N92)))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Financiero'!$AM$5:$AM$1000,$N93)="","",INDEX('Cronograma R. Financiero'!$AM$5:$AM$1000,$N93)))</f>
        <v/>
      </c>
      <c r="D93" s="79">
        <f>IF($N93="","",IF(INDEX('Cronograma R. Financiero'!$AN$5:$AN$1000,$N93)="","",INDEX('Cronograma R. Financiero'!$AN$5:$AN$1000,$N93)))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Financiero'!$AM$5:$AM$1000,$N94)="","",INDEX('Cronograma R. Financiero'!$AM$5:$AM$1000,$N94)))</f>
        <v/>
      </c>
      <c r="D94" s="79">
        <f>IF($N94="","",IF(INDEX('Cronograma R. Financiero'!$AN$5:$AN$1000,$N94)="","",INDEX('Cronograma R. Financiero'!$AN$5:$AN$1000,$N94)))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Financiero'!$AM$5:$AM$1000,$N95)="","",INDEX('Cronograma R. Financiero'!$AM$5:$AM$1000,$N95)))</f>
        <v/>
      </c>
      <c r="D95" s="79">
        <f>IF($N95="","",IF(INDEX('Cronograma R. Financiero'!$AN$5:$AN$1000,$N95)="","",INDEX('Cronograma R. Financiero'!$AN$5:$AN$1000,$N95)))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Financiero'!$AM$5:$AM$1000,$N96)="","",INDEX('Cronograma R. Financiero'!$AM$5:$AM$1000,$N96)))</f>
        <v/>
      </c>
      <c r="D96" s="79">
        <f>IF($N96="","",IF(INDEX('Cronograma R. Financiero'!$AN$5:$AN$1000,$N96)="","",INDEX('Cronograma R. Financiero'!$AN$5:$AN$1000,$N96)))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Financiero'!$AM$5:$AM$1000,$N97)="","",INDEX('Cronograma R. Financiero'!$AM$5:$AM$1000,$N97)))</f>
        <v/>
      </c>
      <c r="D97" s="79">
        <f>IF($N97="","",IF(INDEX('Cronograma R. Financiero'!$AN$5:$AN$1000,$N97)="","",INDEX('Cronograma R. Financiero'!$AN$5:$AN$1000,$N97)))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Financiero'!$AM$5:$AM$1000,$N98)="","",INDEX('Cronograma R. Financiero'!$AM$5:$AM$1000,$N98)))</f>
        <v/>
      </c>
      <c r="D98" s="79">
        <f>IF($N98="","",IF(INDEX('Cronograma R. Financiero'!$AN$5:$AN$1000,$N98)="","",INDEX('Cronograma R. Financiero'!$AN$5:$AN$1000,$N98)))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Financiero'!$AM$5:$AM$1000,$N99)="","",INDEX('Cronograma R. Financiero'!$AM$5:$AM$1000,$N99)))</f>
        <v/>
      </c>
      <c r="D99" s="79">
        <f>IF($N99="","",IF(INDEX('Cronograma R. Financiero'!$AN$5:$AN$1000,$N99)="","",INDEX('Cronograma R. Financiero'!$AN$5:$AN$1000,$N99)))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Financiero'!$AM$5:$AM$1000,$N100)="","",INDEX('Cronograma R. Financiero'!$AM$5:$AM$1000,$N100)))</f>
        <v/>
      </c>
      <c r="D100" s="79">
        <f>IF($N100="","",IF(INDEX('Cronograma R. Financiero'!$AN$5:$AN$1000,$N100)="","",INDEX('Cronograma R. Financiero'!$AN$5:$AN$1000,$N100)))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Financiero'!$AM$5:$AM$1000,$N101)="","",INDEX('Cronograma R. Financiero'!$AM$5:$AM$1000,$N101)))</f>
        <v/>
      </c>
      <c r="D101" s="79">
        <f>IF($N101="","",IF(INDEX('Cronograma R. Financiero'!$AN$5:$AN$1000,$N101)="","",INDEX('Cronograma R. Financiero'!$AN$5:$AN$1000,$N101)))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Financiero'!$AM$5:$AM$1000,$N102)="","",INDEX('Cronograma R. Financiero'!$AM$5:$AM$1000,$N102)))</f>
        <v/>
      </c>
      <c r="D102" s="79">
        <f>IF($N102="","",IF(INDEX('Cronograma R. Financiero'!$AN$5:$AN$1000,$N102)="","",INDEX('Cronograma R. Financiero'!$AN$5:$AN$1000,$N102)))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Financiero'!$AM$5:$AM$1000,$N103)="","",INDEX('Cronograma R. Financiero'!$AM$5:$AM$1000,$N103)))</f>
        <v/>
      </c>
      <c r="D103" s="79">
        <f>IF($N103="","",IF(INDEX('Cronograma R. Financiero'!$AN$5:$AN$1000,$N103)="","",INDEX('Cronograma R. Financiero'!$AN$5:$AN$1000,$N103)))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Financiero'!$AM$5:$AM$1000,$N104)="","",INDEX('Cronograma R. Financiero'!$AM$5:$AM$1000,$N104)))</f>
        <v/>
      </c>
      <c r="D104" s="79">
        <f>IF($N104="","",IF(INDEX('Cronograma R. Financiero'!$AN$5:$AN$1000,$N104)="","",INDEX('Cronograma R. Financiero'!$AN$5:$AN$1000,$N104)))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N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«Actividad»). Cuentan en su avance del mes.")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  <c r="AK4" s="54" t="inlineStr">
        <is>
          <t>Clave puesto-actividad (aux)</t>
        </is>
      </c>
      <c r="AL4" s="54" t="inlineStr">
        <is>
          <t>Fila en Administración (aux)</t>
        </is>
      </c>
      <c r="AM4" s="54" t="inlineStr">
        <is>
          <t>Inicio efectivo (aux)</t>
        </is>
      </c>
      <c r="AN4" s="54" t="inlineStr">
        <is>
          <t>Límite efectivo (aux)</t>
        </is>
      </c>
    </row>
    <row r="5">
      <c r="A5" s="56">
        <f>IF(NOT((COUNTA($B5:$D5)+COUNTA($G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>
        <f>IF(N($AL5)&gt;0,INDEX(rIni_ADM,$AL5),"")</f>
        <v/>
      </c>
      <c r="F5" s="59">
        <f>IF(N($AL5)&gt;0,INDEX(rLim_ADM,$AL5),"")</f>
        <v/>
      </c>
      <c r="G5" s="59" t="n"/>
      <c r="H5" s="60" t="n"/>
      <c r="I5" s="60" t="n"/>
      <c r="J5" s="60" t="n"/>
      <c r="K5" s="60" t="n"/>
      <c r="L5" s="60" t="n"/>
      <c r="M5" s="61">
        <f>IF(NOT((COUNTA($B5:$D5)+COUNTA($G5:$L5)+COUNTA($Q5))&gt;0),"",IF(ISNUMBER($G5),1,IF(N($W5)&gt;0,AVERAGEIFS($X$5:$X$1000,$U$5:$U$1000,ROW(),$V$5:$V$1000,"Sub"),$X5)))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IF(NOT((COUNTA($B5:$D5)+COUNTA($G5:$L5)+COUNTA($Q5))&gt;0),"",IF(ISNUMBER($G5),IF(AND(ISNUMBER($AN5),$G5&gt;$AN5),"Cumplida con "&amp;($G5-$AN5)&amp;IF($G5-$AN5=1," día"," días")&amp;" de retraso","Cumplida"),IF(N($M5)&gt;=1,"Cumplida",IF(NOT(ISNUMBER($AN5)),"Sin fecha límite",IF($AN5&lt;FechaRef,"Vencida hace "&amp;(FechaRef-$AN5)&amp;IF(FechaRef-$AN5=1," día"," días"),IF($AN5=FechaRef,"Vence hoy",IF($AN5-FechaRef&lt;=DiasAlerta,"Vence en "&amp;($AN5-FechaRef)&amp;IF($AN5-FechaRef=1," día"," días"),"En plazo")))))))</f>
        <v/>
      </c>
      <c r="P5" s="62" t="n"/>
      <c r="Q5" s="58" t="n"/>
      <c r="R5" s="63">
        <f>IF(NOT((COUNTA($B5:$D5)+COUNTA($G5:$L5)+COUNTA($Q5))&gt;0),"",IF((IF($C5="","Falta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",""))="","✔ OK","⚠ "&amp;LEFT(IF($C5="","Falta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",""),LEN(IF($C5="","Falta el nombre de la actividad"&amp;" · ","")&amp;IF(AND($V5="Sub",N($U5)=0),"Subactividad sin macroactividad arriba"&amp;" · ","")&amp;IF($AM5="","Sin fecha de inicio"&amp;" · ","")&amp;IF($AN5="","Sin fecha límite"&amp;" · ","")&amp;IF(AND(LEFT($C5,11)="[Jefatura] ",N($AL5)=0),"No se encuentra en la hoja de la jefatura (elíjala de nuevo en la lista)"&amp;" · ","")&amp;IF(OR(AND($E5&lt;&gt;"",NOT(ISNUMBER($E5))),AND($F5&lt;&gt;"",NOT(ISNUMBER($F5))),AND($G5&lt;&gt;"",NOT(ISNUMBER($G5)))),"Fecha no válida"&amp;" · ","")&amp;IF(AND(ISNUMBER($AM5),ISNUMBER($AN5),$AM5&gt;$AN5),"Inicio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","")&amp;IF(AND(ISNUMBER($AN5),$AN5&lt;FechaRef,N($M5)&lt;1),"Vencida"&amp;" · ","")&amp;IF(AND(ObsObligatoria="Sí",ISNUMBER($AN5),$AN5&lt;FechaRef,N($M5)&lt;1,$Q5=""),"Vencida sin observación"&amp;" · ",""))-3)))</f>
        <v/>
      </c>
      <c r="S5" s="64">
        <f>IF(NOT((COUNTA($B5:$D5)+COUNTA($G5:$L5)+COUNTA($Q5))&gt;0),"",IF(AND($V5="Sub",N($U5)&gt;0),IF(ISNUMBER(INDEX($AM$5:$AM$1000,$U5-4)),DATE(YEAR(INDEX($AM$5:$AM$1000,$U5-4)),MONTH(INDEX($AM$5:$AM$1000,$U5-4)),1),IF(ISNUMBER(INDEX($AN$5:$AN$1000,$U5-4)),DATE(YEAR(INDEX($AN$5:$AN$1000,$U5-4)),MONTH(INDEX($AN$5:$AN$1000,$U5-4)),1),MesCiclo)),IF(ISNUMBER($AM5),DATE(YEAR($AM5),MONTH($AM5),1),IF(ISNUMBER($AN5),DATE(YEAR($AN5),MONTH($AN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IF(NOT((COUNTA($B5:$D5)+COUNTA($G5:$L5)+COUNTA($Q5))&gt;0),"",IF($B5="Subactividad","Sub","Macro"))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  <c r="AK5" s="62" t="n"/>
      <c r="AL5" s="62">
        <f>IF(LEFT($C5,11)="[Jefatura] ",IFERROR(MATCH("Asistente Técnico de Riesgo|"&amp;MID($C5,12,500),rDname_ADM,0),0),"")</f>
        <v/>
      </c>
      <c r="AM5" s="62">
        <f>IF(N($AL5)&gt;0,INDEX(rIni_ADM,$AL5),IF(ISNUMBER($E5),$E5,""))</f>
        <v/>
      </c>
      <c r="AN5" s="62">
        <f>IF(N($AL5)&gt;0,INDEX(rLim_ADM,$AL5),IF(ISNUMBER($F5),$F5,""))</f>
        <v/>
      </c>
    </row>
    <row r="6">
      <c r="A6" s="56">
        <f>IF(NOT((COUNTA($B6:$D6)+COUNTA($G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>
        <f>IF(N($AL6)&gt;0,INDEX(rIni_ADM,$AL6),"")</f>
        <v/>
      </c>
      <c r="F6" s="59">
        <f>IF(N($AL6)&gt;0,INDEX(rLim_ADM,$AL6),"")</f>
        <v/>
      </c>
      <c r="G6" s="59" t="n"/>
      <c r="H6" s="60" t="n"/>
      <c r="I6" s="60" t="n"/>
      <c r="J6" s="60" t="n"/>
      <c r="K6" s="60" t="n"/>
      <c r="L6" s="60" t="n"/>
      <c r="M6" s="61">
        <f>IF(NOT((COUNTA($B6:$D6)+COUNTA($G6:$L6)+COUNTA($Q6))&gt;0),"",IF(ISNUMBER($G6),1,IF(N($W6)&gt;0,AVERAGEIFS($X$5:$X$1000,$U$5:$U$1000,ROW(),$V$5:$V$1000,"Sub"),$X6)))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IF(NOT((COUNTA($B6:$D6)+COUNTA($G6:$L6)+COUNTA($Q6))&gt;0),"",IF(ISNUMBER($G6),IF(AND(ISNUMBER($AN6),$G6&gt;$AN6),"Cumplida con "&amp;($G6-$AN6)&amp;IF($G6-$AN6=1," día"," días")&amp;" de retraso","Cumplida"),IF(N($M6)&gt;=1,"Cumplida",IF(NOT(ISNUMBER($AN6)),"Sin fecha límite",IF($AN6&lt;FechaRef,"Vencida hace "&amp;(FechaRef-$AN6)&amp;IF(FechaRef-$AN6=1," día"," días"),IF($AN6=FechaRef,"Vence hoy",IF($AN6-FechaRef&lt;=DiasAlerta,"Vence en "&amp;($AN6-FechaRef)&amp;IF($AN6-FechaRef=1," día"," días"),"En plazo")))))))</f>
        <v/>
      </c>
      <c r="P6" s="62" t="n"/>
      <c r="Q6" s="58" t="n"/>
      <c r="R6" s="63">
        <f>IF(NOT((COUNTA($B6:$D6)+COUNTA($G6:$L6)+COUNTA($Q6))&gt;0),"",IF((IF($C6="","Falta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",""))="","✔ OK","⚠ "&amp;LEFT(IF($C6="","Falta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",""),LEN(IF($C6="","Falta el nombre de la actividad"&amp;" · ","")&amp;IF(AND($V6="Sub",N($U6)=0),"Subactividad sin macroactividad arriba"&amp;" · ","")&amp;IF($AM6="","Sin fecha de inicio"&amp;" · ","")&amp;IF($AN6="","Sin fecha límite"&amp;" · ","")&amp;IF(AND(LEFT($C6,11)="[Jefatura] ",N($AL6)=0),"No se encuentra en la hoja de la jefatura (elíjala de nuevo en la lista)"&amp;" · ","")&amp;IF(OR(AND($E6&lt;&gt;"",NOT(ISNUMBER($E6))),AND($F6&lt;&gt;"",NOT(ISNUMBER($F6))),AND($G6&lt;&gt;"",NOT(ISNUMBER($G6)))),"Fecha no válida"&amp;" · ","")&amp;IF(AND(ISNUMBER($AM6),ISNUMBER($AN6),$AM6&gt;$AN6),"Inicio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","")&amp;IF(AND(ISNUMBER($AN6),$AN6&lt;FechaRef,N($M6)&lt;1),"Vencida"&amp;" · ","")&amp;IF(AND(ObsObligatoria="Sí",ISNUMBER($AN6),$AN6&lt;FechaRef,N($M6)&lt;1,$Q6=""),"Vencida sin observación"&amp;" · ",""))-3)))</f>
        <v/>
      </c>
      <c r="S6" s="64">
        <f>IF(NOT((COUNTA($B6:$D6)+COUNTA($G6:$L6)+COUNTA($Q6))&gt;0),"",IF(AND($V6="Sub",N($U6)&gt;0),IF(ISNUMBER(INDEX($AM$5:$AM$1000,$U6-4)),DATE(YEAR(INDEX($AM$5:$AM$1000,$U6-4)),MONTH(INDEX($AM$5:$AM$1000,$U6-4)),1),IF(ISNUMBER(INDEX($AN$5:$AN$1000,$U6-4)),DATE(YEAR(INDEX($AN$5:$AN$1000,$U6-4)),MONTH(INDEX($AN$5:$AN$1000,$U6-4)),1),MesCiclo)),IF(ISNUMBER($AM6),DATE(YEAR($AM6),MONTH($AM6),1),IF(ISNUMBER($AN6),DATE(YEAR($AN6),MONTH($AN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IF(NOT((COUNTA($B6:$D6)+COUNTA($G6:$L6)+COUNTA($Q6))&gt;0),"",IF($B6="Subactividad","Sub","Macro"))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  <c r="AK6" s="62" t="n"/>
      <c r="AL6" s="62">
        <f>IF(LEFT($C6,11)="[Jefatura] ",IFERROR(MATCH("Asistente Técnico de Riesgo|"&amp;MID($C6,12,500),rDname_ADM,0),0),"")</f>
        <v/>
      </c>
      <c r="AM6" s="62">
        <f>IF(N($AL6)&gt;0,INDEX(rIni_ADM,$AL6),IF(ISNUMBER($E6),$E6,""))</f>
        <v/>
      </c>
      <c r="AN6" s="62">
        <f>IF(N($AL6)&gt;0,INDEX(rLim_ADM,$AL6),IF(ISNUMBER($F6),$F6,""))</f>
        <v/>
      </c>
    </row>
    <row r="7">
      <c r="A7" s="56">
        <f>IF(NOT((COUNTA($B7:$D7)+COUNTA($G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>
        <f>IF(N($AL7)&gt;0,INDEX(rIni_ADM,$AL7),"")</f>
        <v/>
      </c>
      <c r="F7" s="59">
        <f>IF(N($AL7)&gt;0,INDEX(rLim_ADM,$AL7),"")</f>
        <v/>
      </c>
      <c r="G7" s="59" t="n"/>
      <c r="H7" s="60" t="n"/>
      <c r="I7" s="60" t="n"/>
      <c r="J7" s="60" t="n"/>
      <c r="K7" s="60" t="n"/>
      <c r="L7" s="60" t="n"/>
      <c r="M7" s="61">
        <f>IF(NOT((COUNTA($B7:$D7)+COUNTA($G7:$L7)+COUNTA($Q7))&gt;0),"",IF(ISNUMBER($G7),1,IF(N($W7)&gt;0,AVERAGEIFS($X$5:$X$1000,$U$5:$U$1000,ROW(),$V$5:$V$1000,"Sub"),$X7)))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IF(NOT((COUNTA($B7:$D7)+COUNTA($G7:$L7)+COUNTA($Q7))&gt;0),"",IF(ISNUMBER($G7),IF(AND(ISNUMBER($AN7),$G7&gt;$AN7),"Cumplida con "&amp;($G7-$AN7)&amp;IF($G7-$AN7=1," día"," días")&amp;" de retraso","Cumplida"),IF(N($M7)&gt;=1,"Cumplida",IF(NOT(ISNUMBER($AN7)),"Sin fecha límite",IF($AN7&lt;FechaRef,"Vencida hace "&amp;(FechaRef-$AN7)&amp;IF(FechaRef-$AN7=1," día"," días"),IF($AN7=FechaRef,"Vence hoy",IF($AN7-FechaRef&lt;=DiasAlerta,"Vence en "&amp;($AN7-FechaRef)&amp;IF($AN7-FechaRef=1," día"," días"),"En plazo")))))))</f>
        <v/>
      </c>
      <c r="P7" s="62" t="n"/>
      <c r="Q7" s="58" t="n"/>
      <c r="R7" s="63">
        <f>IF(NOT((COUNTA($B7:$D7)+COUNTA($G7:$L7)+COUNTA($Q7))&gt;0),"",IF((IF($C7="","Falta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",""))="","✔ OK","⚠ "&amp;LEFT(IF($C7="","Falta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",""),LEN(IF($C7="","Falta el nombre de la actividad"&amp;" · ","")&amp;IF(AND($V7="Sub",N($U7)=0),"Subactividad sin macroactividad arriba"&amp;" · ","")&amp;IF($AM7="","Sin fecha de inicio"&amp;" · ","")&amp;IF($AN7="","Sin fecha límite"&amp;" · ","")&amp;IF(AND(LEFT($C7,11)="[Jefatura] ",N($AL7)=0),"No se encuentra en la hoja de la jefatura (elíjala de nuevo en la lista)"&amp;" · ","")&amp;IF(OR(AND($E7&lt;&gt;"",NOT(ISNUMBER($E7))),AND($F7&lt;&gt;"",NOT(ISNUMBER($F7))),AND($G7&lt;&gt;"",NOT(ISNUMBER($G7)))),"Fecha no válida"&amp;" · ","")&amp;IF(AND(ISNUMBER($AM7),ISNUMBER($AN7),$AM7&gt;$AN7),"Inicio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","")&amp;IF(AND(ISNUMBER($AN7),$AN7&lt;FechaRef,N($M7)&lt;1),"Vencida"&amp;" · ","")&amp;IF(AND(ObsObligatoria="Sí",ISNUMBER($AN7),$AN7&lt;FechaRef,N($M7)&lt;1,$Q7=""),"Vencida sin observación"&amp;" · ",""))-3)))</f>
        <v/>
      </c>
      <c r="S7" s="64">
        <f>IF(NOT((COUNTA($B7:$D7)+COUNTA($G7:$L7)+COUNTA($Q7))&gt;0),"",IF(AND($V7="Sub",N($U7)&gt;0),IF(ISNUMBER(INDEX($AM$5:$AM$1000,$U7-4)),DATE(YEAR(INDEX($AM$5:$AM$1000,$U7-4)),MONTH(INDEX($AM$5:$AM$1000,$U7-4)),1),IF(ISNUMBER(INDEX($AN$5:$AN$1000,$U7-4)),DATE(YEAR(INDEX($AN$5:$AN$1000,$U7-4)),MONTH(INDEX($AN$5:$AN$1000,$U7-4)),1),MesCiclo)),IF(ISNUMBER($AM7),DATE(YEAR($AM7),MONTH($AM7),1),IF(ISNUMBER($AN7),DATE(YEAR($AN7),MONTH($AN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IF(NOT((COUNTA($B7:$D7)+COUNTA($G7:$L7)+COUNTA($Q7))&gt;0),"",IF($B7="Subactividad","Sub","Macro"))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  <c r="AK7" s="62" t="n"/>
      <c r="AL7" s="62">
        <f>IF(LEFT($C7,11)="[Jefatura] ",IFERROR(MATCH("Asistente Técnico de Riesgo|"&amp;MID($C7,12,500),rDname_ADM,0),0),"")</f>
        <v/>
      </c>
      <c r="AM7" s="62">
        <f>IF(N($AL7)&gt;0,INDEX(rIni_ADM,$AL7),IF(ISNUMBER($E7),$E7,""))</f>
        <v/>
      </c>
      <c r="AN7" s="62">
        <f>IF(N($AL7)&gt;0,INDEX(rLim_ADM,$AL7),IF(ISNUMBER($F7),$F7,""))</f>
        <v/>
      </c>
    </row>
    <row r="8">
      <c r="A8" s="56">
        <f>IF(NOT((COUNTA($B8:$D8)+COUNTA($G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>
        <f>IF(N($AL8)&gt;0,INDEX(rIni_ADM,$AL8),"")</f>
        <v/>
      </c>
      <c r="F8" s="59">
        <f>IF(N($AL8)&gt;0,INDEX(rLim_ADM,$AL8),"")</f>
        <v/>
      </c>
      <c r="G8" s="59" t="n"/>
      <c r="H8" s="60" t="n"/>
      <c r="I8" s="60" t="n"/>
      <c r="J8" s="60" t="n"/>
      <c r="K8" s="60" t="n"/>
      <c r="L8" s="60" t="n"/>
      <c r="M8" s="61">
        <f>IF(NOT((COUNTA($B8:$D8)+COUNTA($G8:$L8)+COUNTA($Q8))&gt;0),"",IF(ISNUMBER($G8),1,IF(N($W8)&gt;0,AVERAGEIFS($X$5:$X$1000,$U$5:$U$1000,ROW(),$V$5:$V$1000,"Sub"),$X8)))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IF(NOT((COUNTA($B8:$D8)+COUNTA($G8:$L8)+COUNTA($Q8))&gt;0),"",IF(ISNUMBER($G8),IF(AND(ISNUMBER($AN8),$G8&gt;$AN8),"Cumplida con "&amp;($G8-$AN8)&amp;IF($G8-$AN8=1," día"," días")&amp;" de retraso","Cumplida"),IF(N($M8)&gt;=1,"Cumplida",IF(NOT(ISNUMBER($AN8)),"Sin fecha límite",IF($AN8&lt;FechaRef,"Vencida hace "&amp;(FechaRef-$AN8)&amp;IF(FechaRef-$AN8=1," día"," días"),IF($AN8=FechaRef,"Vence hoy",IF($AN8-FechaRef&lt;=DiasAlerta,"Vence en "&amp;($AN8-FechaRef)&amp;IF($AN8-FechaRef=1," día"," días"),"En plazo")))))))</f>
        <v/>
      </c>
      <c r="P8" s="62" t="n"/>
      <c r="Q8" s="58" t="n"/>
      <c r="R8" s="63">
        <f>IF(NOT((COUNTA($B8:$D8)+COUNTA($G8:$L8)+COUNTA($Q8))&gt;0),"",IF((IF($C8="","Falta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",""))="","✔ OK","⚠ "&amp;LEFT(IF($C8="","Falta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",""),LEN(IF($C8="","Falta el nombre de la actividad"&amp;" · ","")&amp;IF(AND($V8="Sub",N($U8)=0),"Subactividad sin macroactividad arriba"&amp;" · ","")&amp;IF($AM8="","Sin fecha de inicio"&amp;" · ","")&amp;IF($AN8="","Sin fecha límite"&amp;" · ","")&amp;IF(AND(LEFT($C8,11)="[Jefatura] ",N($AL8)=0),"No se encuentra en la hoja de la jefatura (elíjala de nuevo en la lista)"&amp;" · ","")&amp;IF(OR(AND($E8&lt;&gt;"",NOT(ISNUMBER($E8))),AND($F8&lt;&gt;"",NOT(ISNUMBER($F8))),AND($G8&lt;&gt;"",NOT(ISNUMBER($G8)))),"Fecha no válida"&amp;" · ","")&amp;IF(AND(ISNUMBER($AM8),ISNUMBER($AN8),$AM8&gt;$AN8),"Inicio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","")&amp;IF(AND(ISNUMBER($AN8),$AN8&lt;FechaRef,N($M8)&lt;1),"Vencida"&amp;" · ","")&amp;IF(AND(ObsObligatoria="Sí",ISNUMBER($AN8),$AN8&lt;FechaRef,N($M8)&lt;1,$Q8=""),"Vencida sin observación"&amp;" · ",""))-3)))</f>
        <v/>
      </c>
      <c r="S8" s="64">
        <f>IF(NOT((COUNTA($B8:$D8)+COUNTA($G8:$L8)+COUNTA($Q8))&gt;0),"",IF(AND($V8="Sub",N($U8)&gt;0),IF(ISNUMBER(INDEX($AM$5:$AM$1000,$U8-4)),DATE(YEAR(INDEX($AM$5:$AM$1000,$U8-4)),MONTH(INDEX($AM$5:$AM$1000,$U8-4)),1),IF(ISNUMBER(INDEX($AN$5:$AN$1000,$U8-4)),DATE(YEAR(INDEX($AN$5:$AN$1000,$U8-4)),MONTH(INDEX($AN$5:$AN$1000,$U8-4)),1),MesCiclo)),IF(ISNUMBER($AM8),DATE(YEAR($AM8),MONTH($AM8),1),IF(ISNUMBER($AN8),DATE(YEAR($AN8),MONTH($AN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IF(NOT((COUNTA($B8:$D8)+COUNTA($G8:$L8)+COUNTA($Q8))&gt;0),"",IF($B8="Subactividad","Sub","Macro"))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  <c r="AK8" s="62" t="n"/>
      <c r="AL8" s="62">
        <f>IF(LEFT($C8,11)="[Jefatura] ",IFERROR(MATCH("Asistente Técnico de Riesgo|"&amp;MID($C8,12,500),rDname_ADM,0),0),"")</f>
        <v/>
      </c>
      <c r="AM8" s="62">
        <f>IF(N($AL8)&gt;0,INDEX(rIni_ADM,$AL8),IF(ISNUMBER($E8),$E8,""))</f>
        <v/>
      </c>
      <c r="AN8" s="62">
        <f>IF(N($AL8)&gt;0,INDEX(rLim_ADM,$AL8),IF(ISNUMBER($F8),$F8,""))</f>
        <v/>
      </c>
    </row>
    <row r="9">
      <c r="A9" s="56">
        <f>IF(NOT((COUNTA($B9:$D9)+COUNTA($G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>
        <f>IF(N($AL9)&gt;0,INDEX(rIni_ADM,$AL9),"")</f>
        <v/>
      </c>
      <c r="F9" s="59">
        <f>IF(N($AL9)&gt;0,INDEX(rLim_ADM,$AL9),"")</f>
        <v/>
      </c>
      <c r="G9" s="59" t="n"/>
      <c r="H9" s="60" t="n"/>
      <c r="I9" s="60" t="n"/>
      <c r="J9" s="60" t="n"/>
      <c r="K9" s="60" t="n"/>
      <c r="L9" s="60" t="n"/>
      <c r="M9" s="61">
        <f>IF(NOT((COUNTA($B9:$D9)+COUNTA($G9:$L9)+COUNTA($Q9))&gt;0),"",IF(ISNUMBER($G9),1,IF(N($W9)&gt;0,AVERAGEIFS($X$5:$X$1000,$U$5:$U$1000,ROW(),$V$5:$V$1000,"Sub"),$X9)))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IF(NOT((COUNTA($B9:$D9)+COUNTA($G9:$L9)+COUNTA($Q9))&gt;0),"",IF(ISNUMBER($G9),IF(AND(ISNUMBER($AN9),$G9&gt;$AN9),"Cumplida con "&amp;($G9-$AN9)&amp;IF($G9-$AN9=1," día"," días")&amp;" de retraso","Cumplida"),IF(N($M9)&gt;=1,"Cumplida",IF(NOT(ISNUMBER($AN9)),"Sin fecha límite",IF($AN9&lt;FechaRef,"Vencida hace "&amp;(FechaRef-$AN9)&amp;IF(FechaRef-$AN9=1," día"," días"),IF($AN9=FechaRef,"Vence hoy",IF($AN9-FechaRef&lt;=DiasAlerta,"Vence en "&amp;($AN9-FechaRef)&amp;IF($AN9-FechaRef=1," día"," días"),"En plazo")))))))</f>
        <v/>
      </c>
      <c r="P9" s="62" t="n"/>
      <c r="Q9" s="58" t="n"/>
      <c r="R9" s="63">
        <f>IF(NOT((COUNTA($B9:$D9)+COUNTA($G9:$L9)+COUNTA($Q9))&gt;0),"",IF((IF($C9="","Falta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",""))="","✔ OK","⚠ "&amp;LEFT(IF($C9="","Falta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",""),LEN(IF($C9="","Falta el nombre de la actividad"&amp;" · ","")&amp;IF(AND($V9="Sub",N($U9)=0),"Subactividad sin macroactividad arriba"&amp;" · ","")&amp;IF($AM9="","Sin fecha de inicio"&amp;" · ","")&amp;IF($AN9="","Sin fecha límite"&amp;" · ","")&amp;IF(AND(LEFT($C9,11)="[Jefatura] ",N($AL9)=0),"No se encuentra en la hoja de la jefatura (elíjala de nuevo en la lista)"&amp;" · ","")&amp;IF(OR(AND($E9&lt;&gt;"",NOT(ISNUMBER($E9))),AND($F9&lt;&gt;"",NOT(ISNUMBER($F9))),AND($G9&lt;&gt;"",NOT(ISNUMBER($G9)))),"Fecha no válida"&amp;" · ","")&amp;IF(AND(ISNUMBER($AM9),ISNUMBER($AN9),$AM9&gt;$AN9),"Inicio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","")&amp;IF(AND(ISNUMBER($AN9),$AN9&lt;FechaRef,N($M9)&lt;1),"Vencida"&amp;" · ","")&amp;IF(AND(ObsObligatoria="Sí",ISNUMBER($AN9),$AN9&lt;FechaRef,N($M9)&lt;1,$Q9=""),"Vencida sin observación"&amp;" · ",""))-3)))</f>
        <v/>
      </c>
      <c r="S9" s="64">
        <f>IF(NOT((COUNTA($B9:$D9)+COUNTA($G9:$L9)+COUNTA($Q9))&gt;0),"",IF(AND($V9="Sub",N($U9)&gt;0),IF(ISNUMBER(INDEX($AM$5:$AM$1000,$U9-4)),DATE(YEAR(INDEX($AM$5:$AM$1000,$U9-4)),MONTH(INDEX($AM$5:$AM$1000,$U9-4)),1),IF(ISNUMBER(INDEX($AN$5:$AN$1000,$U9-4)),DATE(YEAR(INDEX($AN$5:$AN$1000,$U9-4)),MONTH(INDEX($AN$5:$AN$1000,$U9-4)),1),MesCiclo)),IF(ISNUMBER($AM9),DATE(YEAR($AM9),MONTH($AM9),1),IF(ISNUMBER($AN9),DATE(YEAR($AN9),MONTH($AN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IF(NOT((COUNTA($B9:$D9)+COUNTA($G9:$L9)+COUNTA($Q9))&gt;0),"",IF($B9="Subactividad","Sub","Macro"))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  <c r="AK9" s="62" t="n"/>
      <c r="AL9" s="62">
        <f>IF(LEFT($C9,11)="[Jefatura] ",IFERROR(MATCH("Asistente Técnico de Riesgo|"&amp;MID($C9,12,500),rDname_ADM,0),0),"")</f>
        <v/>
      </c>
      <c r="AM9" s="62">
        <f>IF(N($AL9)&gt;0,INDEX(rIni_ADM,$AL9),IF(ISNUMBER($E9),$E9,""))</f>
        <v/>
      </c>
      <c r="AN9" s="62">
        <f>IF(N($AL9)&gt;0,INDEX(rLim_ADM,$AL9),IF(ISNUMBER($F9),$F9,""))</f>
        <v/>
      </c>
    </row>
    <row r="10">
      <c r="A10" s="56">
        <f>IF(NOT((COUNTA($B10:$D10)+COUNTA($G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>
        <f>IF(N($AL10)&gt;0,INDEX(rIni_ADM,$AL10),"")</f>
        <v/>
      </c>
      <c r="F10" s="59">
        <f>IF(N($AL10)&gt;0,INDEX(rLim_ADM,$AL10),"")</f>
        <v/>
      </c>
      <c r="G10" s="59" t="n"/>
      <c r="H10" s="60" t="n"/>
      <c r="I10" s="60" t="n"/>
      <c r="J10" s="60" t="n"/>
      <c r="K10" s="60" t="n"/>
      <c r="L10" s="60" t="n"/>
      <c r="M10" s="61">
        <f>IF(NOT((COUNTA($B10:$D10)+COUNTA($G10:$L10)+COUNTA($Q10))&gt;0),"",IF(ISNUMBER($G10),1,IF(N($W10)&gt;0,AVERAGEIFS($X$5:$X$1000,$U$5:$U$1000,ROW(),$V$5:$V$1000,"Sub"),$X10)))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IF(NOT((COUNTA($B10:$D10)+COUNTA($G10:$L10)+COUNTA($Q10))&gt;0),"",IF(ISNUMBER($G10),IF(AND(ISNUMBER($AN10),$G10&gt;$AN10),"Cumplida con "&amp;($G10-$AN10)&amp;IF($G10-$AN10=1," día"," días")&amp;" de retraso","Cumplida"),IF(N($M10)&gt;=1,"Cumplida",IF(NOT(ISNUMBER($AN10)),"Sin fecha límite",IF($AN10&lt;FechaRef,"Vencida hace "&amp;(FechaRef-$AN10)&amp;IF(FechaRef-$AN10=1," día"," días"),IF($AN10=FechaRef,"Vence hoy",IF($AN10-FechaRef&lt;=DiasAlerta,"Vence en "&amp;($AN10-FechaRef)&amp;IF($AN10-FechaRef=1," día"," días"),"En plazo")))))))</f>
        <v/>
      </c>
      <c r="P10" s="62" t="n"/>
      <c r="Q10" s="58" t="n"/>
      <c r="R10" s="63">
        <f>IF(NOT((COUNTA($B10:$D10)+COUNTA($G10:$L10)+COUNTA($Q10))&gt;0),"",IF((IF($C10="","Falta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",""))="","✔ OK","⚠ "&amp;LEFT(IF($C10="","Falta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",""),LEN(IF($C10="","Falta el nombre de la actividad"&amp;" · ","")&amp;IF(AND($V10="Sub",N($U10)=0),"Subactividad sin macroactividad arriba"&amp;" · ","")&amp;IF($AM10="","Sin fecha de inicio"&amp;" · ","")&amp;IF($AN10="","Sin fecha límite"&amp;" · ","")&amp;IF(AND(LEFT($C10,11)="[Jefatura] ",N($AL10)=0),"No se encuentra en la hoja de la jefatura (elíjala de nuevo en la lista)"&amp;" · ","")&amp;IF(OR(AND($E10&lt;&gt;"",NOT(ISNUMBER($E10))),AND($F10&lt;&gt;"",NOT(ISNUMBER($F10))),AND($G10&lt;&gt;"",NOT(ISNUMBER($G10)))),"Fecha no válida"&amp;" · ","")&amp;IF(AND(ISNUMBER($AM10),ISNUMBER($AN10),$AM10&gt;$AN10),"Inicio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","")&amp;IF(AND(ISNUMBER($AN10),$AN10&lt;FechaRef,N($M10)&lt;1),"Vencida"&amp;" · ","")&amp;IF(AND(ObsObligatoria="Sí",ISNUMBER($AN10),$AN10&lt;FechaRef,N($M10)&lt;1,$Q10=""),"Vencida sin observación"&amp;" · ",""))-3)))</f>
        <v/>
      </c>
      <c r="S10" s="64">
        <f>IF(NOT((COUNTA($B10:$D10)+COUNTA($G10:$L10)+COUNTA($Q10))&gt;0),"",IF(AND($V10="Sub",N($U10)&gt;0),IF(ISNUMBER(INDEX($AM$5:$AM$1000,$U10-4)),DATE(YEAR(INDEX($AM$5:$AM$1000,$U10-4)),MONTH(INDEX($AM$5:$AM$1000,$U10-4)),1),IF(ISNUMBER(INDEX($AN$5:$AN$1000,$U10-4)),DATE(YEAR(INDEX($AN$5:$AN$1000,$U10-4)),MONTH(INDEX($AN$5:$AN$1000,$U10-4)),1),MesCiclo)),IF(ISNUMBER($AM10),DATE(YEAR($AM10),MONTH($AM10),1),IF(ISNUMBER($AN10),DATE(YEAR($AN10),MONTH($AN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IF(NOT((COUNTA($B10:$D10)+COUNTA($G10:$L10)+COUNTA($Q10))&gt;0),"",IF($B10="Subactividad","Sub","Macro"))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  <c r="AK10" s="62" t="n"/>
      <c r="AL10" s="62">
        <f>IF(LEFT($C10,11)="[Jefatura] ",IFERROR(MATCH("Asistente Técnico de Riesgo|"&amp;MID($C10,12,500),rDname_ADM,0),0),"")</f>
        <v/>
      </c>
      <c r="AM10" s="62">
        <f>IF(N($AL10)&gt;0,INDEX(rIni_ADM,$AL10),IF(ISNUMBER($E10),$E10,""))</f>
        <v/>
      </c>
      <c r="AN10" s="62">
        <f>IF(N($AL10)&gt;0,INDEX(rLim_ADM,$AL10),IF(ISNUMBER($F10),$F10,""))</f>
        <v/>
      </c>
    </row>
    <row r="11">
      <c r="A11" s="56">
        <f>IF(NOT((COUNTA($B11:$D11)+COUNTA($G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>
        <f>IF(N($AL11)&gt;0,INDEX(rIni_ADM,$AL11),"")</f>
        <v/>
      </c>
      <c r="F11" s="59">
        <f>IF(N($AL11)&gt;0,INDEX(rLim_ADM,$AL11),"")</f>
        <v/>
      </c>
      <c r="G11" s="59" t="n"/>
      <c r="H11" s="60" t="n"/>
      <c r="I11" s="60" t="n"/>
      <c r="J11" s="60" t="n"/>
      <c r="K11" s="60" t="n"/>
      <c r="L11" s="60" t="n"/>
      <c r="M11" s="61">
        <f>IF(NOT((COUNTA($B11:$D11)+COUNTA($G11:$L11)+COUNTA($Q11))&gt;0),"",IF(ISNUMBER($G11),1,IF(N($W11)&gt;0,AVERAGEIFS($X$5:$X$1000,$U$5:$U$1000,ROW(),$V$5:$V$1000,"Sub"),$X11)))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IF(NOT((COUNTA($B11:$D11)+COUNTA($G11:$L11)+COUNTA($Q11))&gt;0),"",IF(ISNUMBER($G11),IF(AND(ISNUMBER($AN11),$G11&gt;$AN11),"Cumplida con "&amp;($G11-$AN11)&amp;IF($G11-$AN11=1," día"," días")&amp;" de retraso","Cumplida"),IF(N($M11)&gt;=1,"Cumplida",IF(NOT(ISNUMBER($AN11)),"Sin fecha límite",IF($AN11&lt;FechaRef,"Vencida hace "&amp;(FechaRef-$AN11)&amp;IF(FechaRef-$AN11=1," día"," días"),IF($AN11=FechaRef,"Vence hoy",IF($AN11-FechaRef&lt;=DiasAlerta,"Vence en "&amp;($AN11-FechaRef)&amp;IF($AN11-FechaRef=1," día"," días"),"En plazo")))))))</f>
        <v/>
      </c>
      <c r="P11" s="62" t="n"/>
      <c r="Q11" s="58" t="n"/>
      <c r="R11" s="63">
        <f>IF(NOT((COUNTA($B11:$D11)+COUNTA($G11:$L11)+COUNTA($Q11))&gt;0),"",IF((IF($C11="","Falta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",""))="","✔ OK","⚠ "&amp;LEFT(IF($C11="","Falta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",""),LEN(IF($C11="","Falta el nombre de la actividad"&amp;" · ","")&amp;IF(AND($V11="Sub",N($U11)=0),"Subactividad sin macroactividad arriba"&amp;" · ","")&amp;IF($AM11="","Sin fecha de inicio"&amp;" · ","")&amp;IF($AN11="","Sin fecha límite"&amp;" · ","")&amp;IF(AND(LEFT($C11,11)="[Jefatura] ",N($AL11)=0),"No se encuentra en la hoja de la jefatura (elíjala de nuevo en la lista)"&amp;" · ","")&amp;IF(OR(AND($E11&lt;&gt;"",NOT(ISNUMBER($E11))),AND($F11&lt;&gt;"",NOT(ISNUMBER($F11))),AND($G11&lt;&gt;"",NOT(ISNUMBER($G11)))),"Fecha no válida"&amp;" · ","")&amp;IF(AND(ISNUMBER($AM11),ISNUMBER($AN11),$AM11&gt;$AN11),"Inicio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","")&amp;IF(AND(ISNUMBER($AN11),$AN11&lt;FechaRef,N($M11)&lt;1),"Vencida"&amp;" · ","")&amp;IF(AND(ObsObligatoria="Sí",ISNUMBER($AN11),$AN11&lt;FechaRef,N($M11)&lt;1,$Q11=""),"Vencida sin observación"&amp;" · ",""))-3)))</f>
        <v/>
      </c>
      <c r="S11" s="64">
        <f>IF(NOT((COUNTA($B11:$D11)+COUNTA($G11:$L11)+COUNTA($Q11))&gt;0),"",IF(AND($V11="Sub",N($U11)&gt;0),IF(ISNUMBER(INDEX($AM$5:$AM$1000,$U11-4)),DATE(YEAR(INDEX($AM$5:$AM$1000,$U11-4)),MONTH(INDEX($AM$5:$AM$1000,$U11-4)),1),IF(ISNUMBER(INDEX($AN$5:$AN$1000,$U11-4)),DATE(YEAR(INDEX($AN$5:$AN$1000,$U11-4)),MONTH(INDEX($AN$5:$AN$1000,$U11-4)),1),MesCiclo)),IF(ISNUMBER($AM11),DATE(YEAR($AM11),MONTH($AM11),1),IF(ISNUMBER($AN11),DATE(YEAR($AN11),MONTH($AN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IF(NOT((COUNTA($B11:$D11)+COUNTA($G11:$L11)+COUNTA($Q11))&gt;0),"",IF($B11="Subactividad","Sub","Macro"))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  <c r="AK11" s="62" t="n"/>
      <c r="AL11" s="62">
        <f>IF(LEFT($C11,11)="[Jefatura] ",IFERROR(MATCH("Asistente Técnico de Riesgo|"&amp;MID($C11,12,500),rDname_ADM,0),0),"")</f>
        <v/>
      </c>
      <c r="AM11" s="62">
        <f>IF(N($AL11)&gt;0,INDEX(rIni_ADM,$AL11),IF(ISNUMBER($E11),$E11,""))</f>
        <v/>
      </c>
      <c r="AN11" s="62">
        <f>IF(N($AL11)&gt;0,INDEX(rLim_ADM,$AL11),IF(ISNUMBER($F11),$F11,""))</f>
        <v/>
      </c>
    </row>
    <row r="12">
      <c r="A12" s="56">
        <f>IF(NOT((COUNTA($B12:$D12)+COUNTA($G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>
        <f>IF(N($AL12)&gt;0,INDEX(rIni_ADM,$AL12),"")</f>
        <v/>
      </c>
      <c r="F12" s="59">
        <f>IF(N($AL12)&gt;0,INDEX(rLim_ADM,$AL12),"")</f>
        <v/>
      </c>
      <c r="G12" s="59" t="n"/>
      <c r="H12" s="60" t="n"/>
      <c r="I12" s="60" t="n"/>
      <c r="J12" s="60" t="n"/>
      <c r="K12" s="60" t="n"/>
      <c r="L12" s="60" t="n"/>
      <c r="M12" s="61">
        <f>IF(NOT((COUNTA($B12:$D12)+COUNTA($G12:$L12)+COUNTA($Q12))&gt;0),"",IF(ISNUMBER($G12),1,IF(N($W12)&gt;0,AVERAGEIFS($X$5:$X$1000,$U$5:$U$1000,ROW(),$V$5:$V$1000,"Sub"),$X12)))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IF(NOT((COUNTA($B12:$D12)+COUNTA($G12:$L12)+COUNTA($Q12))&gt;0),"",IF(ISNUMBER($G12),IF(AND(ISNUMBER($AN12),$G12&gt;$AN12),"Cumplida con "&amp;($G12-$AN12)&amp;IF($G12-$AN12=1," día"," días")&amp;" de retraso","Cumplida"),IF(N($M12)&gt;=1,"Cumplida",IF(NOT(ISNUMBER($AN12)),"Sin fecha límite",IF($AN12&lt;FechaRef,"Vencida hace "&amp;(FechaRef-$AN12)&amp;IF(FechaRef-$AN12=1," día"," días"),IF($AN12=FechaRef,"Vence hoy",IF($AN12-FechaRef&lt;=DiasAlerta,"Vence en "&amp;($AN12-FechaRef)&amp;IF($AN12-FechaRef=1," día"," días"),"En plazo")))))))</f>
        <v/>
      </c>
      <c r="P12" s="62" t="n"/>
      <c r="Q12" s="58" t="n"/>
      <c r="R12" s="63">
        <f>IF(NOT((COUNTA($B12:$D12)+COUNTA($G12:$L12)+COUNTA($Q12))&gt;0),"",IF((IF($C12="","Falta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",""))="","✔ OK","⚠ "&amp;LEFT(IF($C12="","Falta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",""),LEN(IF($C12="","Falta el nombre de la actividad"&amp;" · ","")&amp;IF(AND($V12="Sub",N($U12)=0),"Subactividad sin macroactividad arriba"&amp;" · ","")&amp;IF($AM12="","Sin fecha de inicio"&amp;" · ","")&amp;IF($AN12="","Sin fecha límite"&amp;" · ","")&amp;IF(AND(LEFT($C12,11)="[Jefatura] ",N($AL12)=0),"No se encuentra en la hoja de la jefatura (elíjala de nuevo en la lista)"&amp;" · ","")&amp;IF(OR(AND($E12&lt;&gt;"",NOT(ISNUMBER($E12))),AND($F12&lt;&gt;"",NOT(ISNUMBER($F12))),AND($G12&lt;&gt;"",NOT(ISNUMBER($G12)))),"Fecha no válida"&amp;" · ","")&amp;IF(AND(ISNUMBER($AM12),ISNUMBER($AN12),$AM12&gt;$AN12),"Inicio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","")&amp;IF(AND(ISNUMBER($AN12),$AN12&lt;FechaRef,N($M12)&lt;1),"Vencida"&amp;" · ","")&amp;IF(AND(ObsObligatoria="Sí",ISNUMBER($AN12),$AN12&lt;FechaRef,N($M12)&lt;1,$Q12=""),"Vencida sin observación"&amp;" · ",""))-3)))</f>
        <v/>
      </c>
      <c r="S12" s="64">
        <f>IF(NOT((COUNTA($B12:$D12)+COUNTA($G12:$L12)+COUNTA($Q12))&gt;0),"",IF(AND($V12="Sub",N($U12)&gt;0),IF(ISNUMBER(INDEX($AM$5:$AM$1000,$U12-4)),DATE(YEAR(INDEX($AM$5:$AM$1000,$U12-4)),MONTH(INDEX($AM$5:$AM$1000,$U12-4)),1),IF(ISNUMBER(INDEX($AN$5:$AN$1000,$U12-4)),DATE(YEAR(INDEX($AN$5:$AN$1000,$U12-4)),MONTH(INDEX($AN$5:$AN$1000,$U12-4)),1),MesCiclo)),IF(ISNUMBER($AM12),DATE(YEAR($AM12),MONTH($AM12),1),IF(ISNUMBER($AN12),DATE(YEAR($AN12),MONTH($AN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IF(NOT((COUNTA($B12:$D12)+COUNTA($G12:$L12)+COUNTA($Q12))&gt;0),"",IF($B12="Subactividad","Sub","Macro"))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  <c r="AK12" s="62" t="n"/>
      <c r="AL12" s="62">
        <f>IF(LEFT($C12,11)="[Jefatura] ",IFERROR(MATCH("Asistente Técnico de Riesgo|"&amp;MID($C12,12,500),rDname_ADM,0),0),"")</f>
        <v/>
      </c>
      <c r="AM12" s="62">
        <f>IF(N($AL12)&gt;0,INDEX(rIni_ADM,$AL12),IF(ISNUMBER($E12),$E12,""))</f>
        <v/>
      </c>
      <c r="AN12" s="62">
        <f>IF(N($AL12)&gt;0,INDEX(rLim_ADM,$AL12),IF(ISNUMBER($F12),$F12,""))</f>
        <v/>
      </c>
    </row>
    <row r="13">
      <c r="A13" s="56">
        <f>IF(NOT((COUNTA($B13:$D13)+COUNTA($G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>
        <f>IF(N($AL13)&gt;0,INDEX(rIni_ADM,$AL13),"")</f>
        <v/>
      </c>
      <c r="F13" s="59">
        <f>IF(N($AL13)&gt;0,INDEX(rLim_ADM,$AL13),"")</f>
        <v/>
      </c>
      <c r="G13" s="59" t="n"/>
      <c r="H13" s="60" t="n"/>
      <c r="I13" s="60" t="n"/>
      <c r="J13" s="60" t="n"/>
      <c r="K13" s="60" t="n"/>
      <c r="L13" s="60" t="n"/>
      <c r="M13" s="61">
        <f>IF(NOT((COUNTA($B13:$D13)+COUNTA($G13:$L13)+COUNTA($Q13))&gt;0),"",IF(ISNUMBER($G13),1,IF(N($W13)&gt;0,AVERAGEIFS($X$5:$X$1000,$U$5:$U$1000,ROW(),$V$5:$V$1000,"Sub"),$X13)))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IF(NOT((COUNTA($B13:$D13)+COUNTA($G13:$L13)+COUNTA($Q13))&gt;0),"",IF(ISNUMBER($G13),IF(AND(ISNUMBER($AN13),$G13&gt;$AN13),"Cumplida con "&amp;($G13-$AN13)&amp;IF($G13-$AN13=1," día"," días")&amp;" de retraso","Cumplida"),IF(N($M13)&gt;=1,"Cumplida",IF(NOT(ISNUMBER($AN13)),"Sin fecha límite",IF($AN13&lt;FechaRef,"Vencida hace "&amp;(FechaRef-$AN13)&amp;IF(FechaRef-$AN13=1," día"," días"),IF($AN13=FechaRef,"Vence hoy",IF($AN13-FechaRef&lt;=DiasAlerta,"Vence en "&amp;($AN13-FechaRef)&amp;IF($AN13-FechaRef=1," día"," días"),"En plazo")))))))</f>
        <v/>
      </c>
      <c r="P13" s="62" t="n"/>
      <c r="Q13" s="58" t="n"/>
      <c r="R13" s="63">
        <f>IF(NOT((COUNTA($B13:$D13)+COUNTA($G13:$L13)+COUNTA($Q13))&gt;0),"",IF((IF($C13="","Falta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",""))="","✔ OK","⚠ "&amp;LEFT(IF($C13="","Falta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",""),LEN(IF($C13="","Falta el nombre de la actividad"&amp;" · ","")&amp;IF(AND($V13="Sub",N($U13)=0),"Subactividad sin macroactividad arriba"&amp;" · ","")&amp;IF($AM13="","Sin fecha de inicio"&amp;" · ","")&amp;IF($AN13="","Sin fecha límite"&amp;" · ","")&amp;IF(AND(LEFT($C13,11)="[Jefatura] ",N($AL13)=0),"No se encuentra en la hoja de la jefatura (elíjala de nuevo en la lista)"&amp;" · ","")&amp;IF(OR(AND($E13&lt;&gt;"",NOT(ISNUMBER($E13))),AND($F13&lt;&gt;"",NOT(ISNUMBER($F13))),AND($G13&lt;&gt;"",NOT(ISNUMBER($G13)))),"Fecha no válida"&amp;" · ","")&amp;IF(AND(ISNUMBER($AM13),ISNUMBER($AN13),$AM13&gt;$AN13),"Inicio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","")&amp;IF(AND(ISNUMBER($AN13),$AN13&lt;FechaRef,N($M13)&lt;1),"Vencida"&amp;" · ","")&amp;IF(AND(ObsObligatoria="Sí",ISNUMBER($AN13),$AN13&lt;FechaRef,N($M13)&lt;1,$Q13=""),"Vencida sin observación"&amp;" · ",""))-3)))</f>
        <v/>
      </c>
      <c r="S13" s="64">
        <f>IF(NOT((COUNTA($B13:$D13)+COUNTA($G13:$L13)+COUNTA($Q13))&gt;0),"",IF(AND($V13="Sub",N($U13)&gt;0),IF(ISNUMBER(INDEX($AM$5:$AM$1000,$U13-4)),DATE(YEAR(INDEX($AM$5:$AM$1000,$U13-4)),MONTH(INDEX($AM$5:$AM$1000,$U13-4)),1),IF(ISNUMBER(INDEX($AN$5:$AN$1000,$U13-4)),DATE(YEAR(INDEX($AN$5:$AN$1000,$U13-4)),MONTH(INDEX($AN$5:$AN$1000,$U13-4)),1),MesCiclo)),IF(ISNUMBER($AM13),DATE(YEAR($AM13),MONTH($AM13),1),IF(ISNUMBER($AN13),DATE(YEAR($AN13),MONTH($AN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IF(NOT((COUNTA($B13:$D13)+COUNTA($G13:$L13)+COUNTA($Q13))&gt;0),"",IF($B13="Subactividad","Sub","Macro"))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  <c r="AK13" s="62" t="n"/>
      <c r="AL13" s="62">
        <f>IF(LEFT($C13,11)="[Jefatura] ",IFERROR(MATCH("Asistente Técnico de Riesgo|"&amp;MID($C13,12,500),rDname_ADM,0),0),"")</f>
        <v/>
      </c>
      <c r="AM13" s="62">
        <f>IF(N($AL13)&gt;0,INDEX(rIni_ADM,$AL13),IF(ISNUMBER($E13),$E13,""))</f>
        <v/>
      </c>
      <c r="AN13" s="62">
        <f>IF(N($AL13)&gt;0,INDEX(rLim_ADM,$AL13),IF(ISNUMBER($F13),$F13,""))</f>
        <v/>
      </c>
    </row>
    <row r="14">
      <c r="A14" s="56">
        <f>IF(NOT((COUNTA($B14:$D14)+COUNTA($G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>
        <f>IF(N($AL14)&gt;0,INDEX(rIni_ADM,$AL14),"")</f>
        <v/>
      </c>
      <c r="F14" s="59">
        <f>IF(N($AL14)&gt;0,INDEX(rLim_ADM,$AL14),"")</f>
        <v/>
      </c>
      <c r="G14" s="59" t="n"/>
      <c r="H14" s="60" t="n"/>
      <c r="I14" s="60" t="n"/>
      <c r="J14" s="60" t="n"/>
      <c r="K14" s="60" t="n"/>
      <c r="L14" s="60" t="n"/>
      <c r="M14" s="61">
        <f>IF(NOT((COUNTA($B14:$D14)+COUNTA($G14:$L14)+COUNTA($Q14))&gt;0),"",IF(ISNUMBER($G14),1,IF(N($W14)&gt;0,AVERAGEIFS($X$5:$X$1000,$U$5:$U$1000,ROW(),$V$5:$V$1000,"Sub"),$X14)))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IF(NOT((COUNTA($B14:$D14)+COUNTA($G14:$L14)+COUNTA($Q14))&gt;0),"",IF(ISNUMBER($G14),IF(AND(ISNUMBER($AN14),$G14&gt;$AN14),"Cumplida con "&amp;($G14-$AN14)&amp;IF($G14-$AN14=1," día"," días")&amp;" de retraso","Cumplida"),IF(N($M14)&gt;=1,"Cumplida",IF(NOT(ISNUMBER($AN14)),"Sin fecha límite",IF($AN14&lt;FechaRef,"Vencida hace "&amp;(FechaRef-$AN14)&amp;IF(FechaRef-$AN14=1," día"," días"),IF($AN14=FechaRef,"Vence hoy",IF($AN14-FechaRef&lt;=DiasAlerta,"Vence en "&amp;($AN14-FechaRef)&amp;IF($AN14-FechaRef=1," día"," días"),"En plazo")))))))</f>
        <v/>
      </c>
      <c r="P14" s="62" t="n"/>
      <c r="Q14" s="58" t="n"/>
      <c r="R14" s="63">
        <f>IF(NOT((COUNTA($B14:$D14)+COUNTA($G14:$L14)+COUNTA($Q14))&gt;0),"",IF((IF($C14="","Falta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",""))="","✔ OK","⚠ "&amp;LEFT(IF($C14="","Falta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",""),LEN(IF($C14="","Falta el nombre de la actividad"&amp;" · ","")&amp;IF(AND($V14="Sub",N($U14)=0),"Subactividad sin macroactividad arriba"&amp;" · ","")&amp;IF($AM14="","Sin fecha de inicio"&amp;" · ","")&amp;IF($AN14="","Sin fecha límite"&amp;" · ","")&amp;IF(AND(LEFT($C14,11)="[Jefatura] ",N($AL14)=0),"No se encuentra en la hoja de la jefatura (elíjala de nuevo en la lista)"&amp;" · ","")&amp;IF(OR(AND($E14&lt;&gt;"",NOT(ISNUMBER($E14))),AND($F14&lt;&gt;"",NOT(ISNUMBER($F14))),AND($G14&lt;&gt;"",NOT(ISNUMBER($G14)))),"Fecha no válida"&amp;" · ","")&amp;IF(AND(ISNUMBER($AM14),ISNUMBER($AN14),$AM14&gt;$AN14),"Inicio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","")&amp;IF(AND(ISNUMBER($AN14),$AN14&lt;FechaRef,N($M14)&lt;1),"Vencida"&amp;" · ","")&amp;IF(AND(ObsObligatoria="Sí",ISNUMBER($AN14),$AN14&lt;FechaRef,N($M14)&lt;1,$Q14=""),"Vencida sin observación"&amp;" · ",""))-3)))</f>
        <v/>
      </c>
      <c r="S14" s="64">
        <f>IF(NOT((COUNTA($B14:$D14)+COUNTA($G14:$L14)+COUNTA($Q14))&gt;0),"",IF(AND($V14="Sub",N($U14)&gt;0),IF(ISNUMBER(INDEX($AM$5:$AM$1000,$U14-4)),DATE(YEAR(INDEX($AM$5:$AM$1000,$U14-4)),MONTH(INDEX($AM$5:$AM$1000,$U14-4)),1),IF(ISNUMBER(INDEX($AN$5:$AN$1000,$U14-4)),DATE(YEAR(INDEX($AN$5:$AN$1000,$U14-4)),MONTH(INDEX($AN$5:$AN$1000,$U14-4)),1),MesCiclo)),IF(ISNUMBER($AM14),DATE(YEAR($AM14),MONTH($AM14),1),IF(ISNUMBER($AN14),DATE(YEAR($AN14),MONTH($AN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IF(NOT((COUNTA($B14:$D14)+COUNTA($G14:$L14)+COUNTA($Q14))&gt;0),"",IF($B14="Subactividad","Sub","Macro"))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  <c r="AK14" s="62" t="n"/>
      <c r="AL14" s="62">
        <f>IF(LEFT($C14,11)="[Jefatura] ",IFERROR(MATCH("Asistente Técnico de Riesgo|"&amp;MID($C14,12,500),rDname_ADM,0),0),"")</f>
        <v/>
      </c>
      <c r="AM14" s="62">
        <f>IF(N($AL14)&gt;0,INDEX(rIni_ADM,$AL14),IF(ISNUMBER($E14),$E14,""))</f>
        <v/>
      </c>
      <c r="AN14" s="62">
        <f>IF(N($AL14)&gt;0,INDEX(rLim_ADM,$AL14),IF(ISNUMBER($F14),$F14,""))</f>
        <v/>
      </c>
    </row>
    <row r="15">
      <c r="A15" s="56">
        <f>IF(NOT((COUNTA($B15:$D15)+COUNTA($G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>
        <f>IF(N($AL15)&gt;0,INDEX(rIni_ADM,$AL15),"")</f>
        <v/>
      </c>
      <c r="F15" s="59">
        <f>IF(N($AL15)&gt;0,INDEX(rLim_ADM,$AL15),"")</f>
        <v/>
      </c>
      <c r="G15" s="59" t="n"/>
      <c r="H15" s="60" t="n"/>
      <c r="I15" s="60" t="n"/>
      <c r="J15" s="60" t="n"/>
      <c r="K15" s="60" t="n"/>
      <c r="L15" s="60" t="n"/>
      <c r="M15" s="61">
        <f>IF(NOT((COUNTA($B15:$D15)+COUNTA($G15:$L15)+COUNTA($Q15))&gt;0),"",IF(ISNUMBER($G15),1,IF(N($W15)&gt;0,AVERAGEIFS($X$5:$X$1000,$U$5:$U$1000,ROW(),$V$5:$V$1000,"Sub"),$X15)))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IF(NOT((COUNTA($B15:$D15)+COUNTA($G15:$L15)+COUNTA($Q15))&gt;0),"",IF(ISNUMBER($G15),IF(AND(ISNUMBER($AN15),$G15&gt;$AN15),"Cumplida con "&amp;($G15-$AN15)&amp;IF($G15-$AN15=1," día"," días")&amp;" de retraso","Cumplida"),IF(N($M15)&gt;=1,"Cumplida",IF(NOT(ISNUMBER($AN15)),"Sin fecha límite",IF($AN15&lt;FechaRef,"Vencida hace "&amp;(FechaRef-$AN15)&amp;IF(FechaRef-$AN15=1," día"," días"),IF($AN15=FechaRef,"Vence hoy",IF($AN15-FechaRef&lt;=DiasAlerta,"Vence en "&amp;($AN15-FechaRef)&amp;IF($AN15-FechaRef=1," día"," días"),"En plazo")))))))</f>
        <v/>
      </c>
      <c r="P15" s="62" t="n"/>
      <c r="Q15" s="58" t="n"/>
      <c r="R15" s="63">
        <f>IF(NOT((COUNTA($B15:$D15)+COUNTA($G15:$L15)+COUNTA($Q15))&gt;0),"",IF((IF($C15="","Falta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",""))="","✔ OK","⚠ "&amp;LEFT(IF($C15="","Falta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",""),LEN(IF($C15="","Falta el nombre de la actividad"&amp;" · ","")&amp;IF(AND($V15="Sub",N($U15)=0),"Subactividad sin macroactividad arriba"&amp;" · ","")&amp;IF($AM15="","Sin fecha de inicio"&amp;" · ","")&amp;IF($AN15="","Sin fecha límite"&amp;" · ","")&amp;IF(AND(LEFT($C15,11)="[Jefatura] ",N($AL15)=0),"No se encuentra en la hoja de la jefatura (elíjala de nuevo en la lista)"&amp;" · ","")&amp;IF(OR(AND($E15&lt;&gt;"",NOT(ISNUMBER($E15))),AND($F15&lt;&gt;"",NOT(ISNUMBER($F15))),AND($G15&lt;&gt;"",NOT(ISNUMBER($G15)))),"Fecha no válida"&amp;" · ","")&amp;IF(AND(ISNUMBER($AM15),ISNUMBER($AN15),$AM15&gt;$AN15),"Inicio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","")&amp;IF(AND(ISNUMBER($AN15),$AN15&lt;FechaRef,N($M15)&lt;1),"Vencida"&amp;" · ","")&amp;IF(AND(ObsObligatoria="Sí",ISNUMBER($AN15),$AN15&lt;FechaRef,N($M15)&lt;1,$Q15=""),"Vencida sin observación"&amp;" · ",""))-3)))</f>
        <v/>
      </c>
      <c r="S15" s="64">
        <f>IF(NOT((COUNTA($B15:$D15)+COUNTA($G15:$L15)+COUNTA($Q15))&gt;0),"",IF(AND($V15="Sub",N($U15)&gt;0),IF(ISNUMBER(INDEX($AM$5:$AM$1000,$U15-4)),DATE(YEAR(INDEX($AM$5:$AM$1000,$U15-4)),MONTH(INDEX($AM$5:$AM$1000,$U15-4)),1),IF(ISNUMBER(INDEX($AN$5:$AN$1000,$U15-4)),DATE(YEAR(INDEX($AN$5:$AN$1000,$U15-4)),MONTH(INDEX($AN$5:$AN$1000,$U15-4)),1),MesCiclo)),IF(ISNUMBER($AM15),DATE(YEAR($AM15),MONTH($AM15),1),IF(ISNUMBER($AN15),DATE(YEAR($AN15),MONTH($AN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IF(NOT((COUNTA($B15:$D15)+COUNTA($G15:$L15)+COUNTA($Q15))&gt;0),"",IF($B15="Subactividad","Sub","Macro"))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  <c r="AK15" s="62" t="n"/>
      <c r="AL15" s="62">
        <f>IF(LEFT($C15,11)="[Jefatura] ",IFERROR(MATCH("Asistente Técnico de Riesgo|"&amp;MID($C15,12,500),rDname_ADM,0),0),"")</f>
        <v/>
      </c>
      <c r="AM15" s="62">
        <f>IF(N($AL15)&gt;0,INDEX(rIni_ADM,$AL15),IF(ISNUMBER($E15),$E15,""))</f>
        <v/>
      </c>
      <c r="AN15" s="62">
        <f>IF(N($AL15)&gt;0,INDEX(rLim_ADM,$AL15),IF(ISNUMBER($F15),$F15,""))</f>
        <v/>
      </c>
    </row>
    <row r="16">
      <c r="A16" s="56">
        <f>IF(NOT((COUNTA($B16:$D16)+COUNTA($G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>
        <f>IF(N($AL16)&gt;0,INDEX(rIni_ADM,$AL16),"")</f>
        <v/>
      </c>
      <c r="F16" s="59">
        <f>IF(N($AL16)&gt;0,INDEX(rLim_ADM,$AL16),"")</f>
        <v/>
      </c>
      <c r="G16" s="59" t="n"/>
      <c r="H16" s="60" t="n"/>
      <c r="I16" s="60" t="n"/>
      <c r="J16" s="60" t="n"/>
      <c r="K16" s="60" t="n"/>
      <c r="L16" s="60" t="n"/>
      <c r="M16" s="61">
        <f>IF(NOT((COUNTA($B16:$D16)+COUNTA($G16:$L16)+COUNTA($Q16))&gt;0),"",IF(ISNUMBER($G16),1,IF(N($W16)&gt;0,AVERAGEIFS($X$5:$X$1000,$U$5:$U$1000,ROW(),$V$5:$V$1000,"Sub"),$X16)))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IF(NOT((COUNTA($B16:$D16)+COUNTA($G16:$L16)+COUNTA($Q16))&gt;0),"",IF(ISNUMBER($G16),IF(AND(ISNUMBER($AN16),$G16&gt;$AN16),"Cumplida con "&amp;($G16-$AN16)&amp;IF($G16-$AN16=1," día"," días")&amp;" de retraso","Cumplida"),IF(N($M16)&gt;=1,"Cumplida",IF(NOT(ISNUMBER($AN16)),"Sin fecha límite",IF($AN16&lt;FechaRef,"Vencida hace "&amp;(FechaRef-$AN16)&amp;IF(FechaRef-$AN16=1," día"," días"),IF($AN16=FechaRef,"Vence hoy",IF($AN16-FechaRef&lt;=DiasAlerta,"Vence en "&amp;($AN16-FechaRef)&amp;IF($AN16-FechaRef=1," día"," días"),"En plazo")))))))</f>
        <v/>
      </c>
      <c r="P16" s="62" t="n"/>
      <c r="Q16" s="58" t="n"/>
      <c r="R16" s="63">
        <f>IF(NOT((COUNTA($B16:$D16)+COUNTA($G16:$L16)+COUNTA($Q16))&gt;0),"",IF((IF($C16="","Falta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",""))="","✔ OK","⚠ "&amp;LEFT(IF($C16="","Falta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",""),LEN(IF($C16="","Falta el nombre de la actividad"&amp;" · ","")&amp;IF(AND($V16="Sub",N($U16)=0),"Subactividad sin macroactividad arriba"&amp;" · ","")&amp;IF($AM16="","Sin fecha de inicio"&amp;" · ","")&amp;IF($AN16="","Sin fecha límite"&amp;" · ","")&amp;IF(AND(LEFT($C16,11)="[Jefatura] ",N($AL16)=0),"No se encuentra en la hoja de la jefatura (elíjala de nuevo en la lista)"&amp;" · ","")&amp;IF(OR(AND($E16&lt;&gt;"",NOT(ISNUMBER($E16))),AND($F16&lt;&gt;"",NOT(ISNUMBER($F16))),AND($G16&lt;&gt;"",NOT(ISNUMBER($G16)))),"Fecha no válida"&amp;" · ","")&amp;IF(AND(ISNUMBER($AM16),ISNUMBER($AN16),$AM16&gt;$AN16),"Inicio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","")&amp;IF(AND(ISNUMBER($AN16),$AN16&lt;FechaRef,N($M16)&lt;1),"Vencida"&amp;" · ","")&amp;IF(AND(ObsObligatoria="Sí",ISNUMBER($AN16),$AN16&lt;FechaRef,N($M16)&lt;1,$Q16=""),"Vencida sin observación"&amp;" · ",""))-3)))</f>
        <v/>
      </c>
      <c r="S16" s="64">
        <f>IF(NOT((COUNTA($B16:$D16)+COUNTA($G16:$L16)+COUNTA($Q16))&gt;0),"",IF(AND($V16="Sub",N($U16)&gt;0),IF(ISNUMBER(INDEX($AM$5:$AM$1000,$U16-4)),DATE(YEAR(INDEX($AM$5:$AM$1000,$U16-4)),MONTH(INDEX($AM$5:$AM$1000,$U16-4)),1),IF(ISNUMBER(INDEX($AN$5:$AN$1000,$U16-4)),DATE(YEAR(INDEX($AN$5:$AN$1000,$U16-4)),MONTH(INDEX($AN$5:$AN$1000,$U16-4)),1),MesCiclo)),IF(ISNUMBER($AM16),DATE(YEAR($AM16),MONTH($AM16),1),IF(ISNUMBER($AN16),DATE(YEAR($AN16),MONTH($AN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IF(NOT((COUNTA($B16:$D16)+COUNTA($G16:$L16)+COUNTA($Q16))&gt;0),"",IF($B16="Subactividad","Sub","Macro"))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  <c r="AK16" s="62" t="n"/>
      <c r="AL16" s="62">
        <f>IF(LEFT($C16,11)="[Jefatura] ",IFERROR(MATCH("Asistente Técnico de Riesgo|"&amp;MID($C16,12,500),rDname_ADM,0),0),"")</f>
        <v/>
      </c>
      <c r="AM16" s="62">
        <f>IF(N($AL16)&gt;0,INDEX(rIni_ADM,$AL16),IF(ISNUMBER($E16),$E16,""))</f>
        <v/>
      </c>
      <c r="AN16" s="62">
        <f>IF(N($AL16)&gt;0,INDEX(rLim_ADM,$AL16),IF(ISNUMBER($F16),$F16,""))</f>
        <v/>
      </c>
    </row>
    <row r="17">
      <c r="A17" s="56">
        <f>IF(NOT((COUNTA($B17:$D17)+COUNTA($G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>
        <f>IF(N($AL17)&gt;0,INDEX(rIni_ADM,$AL17),"")</f>
        <v/>
      </c>
      <c r="F17" s="59">
        <f>IF(N($AL17)&gt;0,INDEX(rLim_ADM,$AL17),"")</f>
        <v/>
      </c>
      <c r="G17" s="59" t="n"/>
      <c r="H17" s="60" t="n"/>
      <c r="I17" s="60" t="n"/>
      <c r="J17" s="60" t="n"/>
      <c r="K17" s="60" t="n"/>
      <c r="L17" s="60" t="n"/>
      <c r="M17" s="61">
        <f>IF(NOT((COUNTA($B17:$D17)+COUNTA($G17:$L17)+COUNTA($Q17))&gt;0),"",IF(ISNUMBER($G17),1,IF(N($W17)&gt;0,AVERAGEIFS($X$5:$X$1000,$U$5:$U$1000,ROW(),$V$5:$V$1000,"Sub"),$X17)))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IF(NOT((COUNTA($B17:$D17)+COUNTA($G17:$L17)+COUNTA($Q17))&gt;0),"",IF(ISNUMBER($G17),IF(AND(ISNUMBER($AN17),$G17&gt;$AN17),"Cumplida con "&amp;($G17-$AN17)&amp;IF($G17-$AN17=1," día"," días")&amp;" de retraso","Cumplida"),IF(N($M17)&gt;=1,"Cumplida",IF(NOT(ISNUMBER($AN17)),"Sin fecha límite",IF($AN17&lt;FechaRef,"Vencida hace "&amp;(FechaRef-$AN17)&amp;IF(FechaRef-$AN17=1," día"," días"),IF($AN17=FechaRef,"Vence hoy",IF($AN17-FechaRef&lt;=DiasAlerta,"Vence en "&amp;($AN17-FechaRef)&amp;IF($AN17-FechaRef=1," día"," días"),"En plazo")))))))</f>
        <v/>
      </c>
      <c r="P17" s="62" t="n"/>
      <c r="Q17" s="58" t="n"/>
      <c r="R17" s="63">
        <f>IF(NOT((COUNTA($B17:$D17)+COUNTA($G17:$L17)+COUNTA($Q17))&gt;0),"",IF((IF($C17="","Falta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",""))="","✔ OK","⚠ "&amp;LEFT(IF($C17="","Falta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",""),LEN(IF($C17="","Falta el nombre de la actividad"&amp;" · ","")&amp;IF(AND($V17="Sub",N($U17)=0),"Subactividad sin macroactividad arriba"&amp;" · ","")&amp;IF($AM17="","Sin fecha de inicio"&amp;" · ","")&amp;IF($AN17="","Sin fecha límite"&amp;" · ","")&amp;IF(AND(LEFT($C17,11)="[Jefatura] ",N($AL17)=0),"No se encuentra en la hoja de la jefatura (elíjala de nuevo en la lista)"&amp;" · ","")&amp;IF(OR(AND($E17&lt;&gt;"",NOT(ISNUMBER($E17))),AND($F17&lt;&gt;"",NOT(ISNUMBER($F17))),AND($G17&lt;&gt;"",NOT(ISNUMBER($G17)))),"Fecha no válida"&amp;" · ","")&amp;IF(AND(ISNUMBER($AM17),ISNUMBER($AN17),$AM17&gt;$AN17),"Inicio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","")&amp;IF(AND(ISNUMBER($AN17),$AN17&lt;FechaRef,N($M17)&lt;1),"Vencida"&amp;" · ","")&amp;IF(AND(ObsObligatoria="Sí",ISNUMBER($AN17),$AN17&lt;FechaRef,N($M17)&lt;1,$Q17=""),"Vencida sin observación"&amp;" · ",""))-3)))</f>
        <v/>
      </c>
      <c r="S17" s="64">
        <f>IF(NOT((COUNTA($B17:$D17)+COUNTA($G17:$L17)+COUNTA($Q17))&gt;0),"",IF(AND($V17="Sub",N($U17)&gt;0),IF(ISNUMBER(INDEX($AM$5:$AM$1000,$U17-4)),DATE(YEAR(INDEX($AM$5:$AM$1000,$U17-4)),MONTH(INDEX($AM$5:$AM$1000,$U17-4)),1),IF(ISNUMBER(INDEX($AN$5:$AN$1000,$U17-4)),DATE(YEAR(INDEX($AN$5:$AN$1000,$U17-4)),MONTH(INDEX($AN$5:$AN$1000,$U17-4)),1),MesCiclo)),IF(ISNUMBER($AM17),DATE(YEAR($AM17),MONTH($AM17),1),IF(ISNUMBER($AN17),DATE(YEAR($AN17),MONTH($AN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IF(NOT((COUNTA($B17:$D17)+COUNTA($G17:$L17)+COUNTA($Q17))&gt;0),"",IF($B17="Subactividad","Sub","Macro"))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  <c r="AK17" s="62" t="n"/>
      <c r="AL17" s="62">
        <f>IF(LEFT($C17,11)="[Jefatura] ",IFERROR(MATCH("Asistente Técnico de Riesgo|"&amp;MID($C17,12,500),rDname_ADM,0),0),"")</f>
        <v/>
      </c>
      <c r="AM17" s="62">
        <f>IF(N($AL17)&gt;0,INDEX(rIni_ADM,$AL17),IF(ISNUMBER($E17),$E17,""))</f>
        <v/>
      </c>
      <c r="AN17" s="62">
        <f>IF(N($AL17)&gt;0,INDEX(rLim_ADM,$AL17),IF(ISNUMBER($F17),$F17,""))</f>
        <v/>
      </c>
    </row>
    <row r="18">
      <c r="A18" s="56">
        <f>IF(NOT((COUNTA($B18:$D18)+COUNTA($G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>
        <f>IF(N($AL18)&gt;0,INDEX(rIni_ADM,$AL18),"")</f>
        <v/>
      </c>
      <c r="F18" s="59">
        <f>IF(N($AL18)&gt;0,INDEX(rLim_ADM,$AL18),"")</f>
        <v/>
      </c>
      <c r="G18" s="59" t="n"/>
      <c r="H18" s="60" t="n"/>
      <c r="I18" s="60" t="n"/>
      <c r="J18" s="60" t="n"/>
      <c r="K18" s="60" t="n"/>
      <c r="L18" s="60" t="n"/>
      <c r="M18" s="61">
        <f>IF(NOT((COUNTA($B18:$D18)+COUNTA($G18:$L18)+COUNTA($Q18))&gt;0),"",IF(ISNUMBER($G18),1,IF(N($W18)&gt;0,AVERAGEIFS($X$5:$X$1000,$U$5:$U$1000,ROW(),$V$5:$V$1000,"Sub"),$X18)))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IF(NOT((COUNTA($B18:$D18)+COUNTA($G18:$L18)+COUNTA($Q18))&gt;0),"",IF(ISNUMBER($G18),IF(AND(ISNUMBER($AN18),$G18&gt;$AN18),"Cumplida con "&amp;($G18-$AN18)&amp;IF($G18-$AN18=1," día"," días")&amp;" de retraso","Cumplida"),IF(N($M18)&gt;=1,"Cumplida",IF(NOT(ISNUMBER($AN18)),"Sin fecha límite",IF($AN18&lt;FechaRef,"Vencida hace "&amp;(FechaRef-$AN18)&amp;IF(FechaRef-$AN18=1," día"," días"),IF($AN18=FechaRef,"Vence hoy",IF($AN18-FechaRef&lt;=DiasAlerta,"Vence en "&amp;($AN18-FechaRef)&amp;IF($AN18-FechaRef=1," día"," días"),"En plazo")))))))</f>
        <v/>
      </c>
      <c r="P18" s="62" t="n"/>
      <c r="Q18" s="58" t="n"/>
      <c r="R18" s="63">
        <f>IF(NOT((COUNTA($B18:$D18)+COUNTA($G18:$L18)+COUNTA($Q18))&gt;0),"",IF((IF($C18="","Falta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",""))="","✔ OK","⚠ "&amp;LEFT(IF($C18="","Falta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",""),LEN(IF($C18="","Falta el nombre de la actividad"&amp;" · ","")&amp;IF(AND($V18="Sub",N($U18)=0),"Subactividad sin macroactividad arriba"&amp;" · ","")&amp;IF($AM18="","Sin fecha de inicio"&amp;" · ","")&amp;IF($AN18="","Sin fecha límite"&amp;" · ","")&amp;IF(AND(LEFT($C18,11)="[Jefatura] ",N($AL18)=0),"No se encuentra en la hoja de la jefatura (elíjala de nuevo en la lista)"&amp;" · ","")&amp;IF(OR(AND($E18&lt;&gt;"",NOT(ISNUMBER($E18))),AND($F18&lt;&gt;"",NOT(ISNUMBER($F18))),AND($G18&lt;&gt;"",NOT(ISNUMBER($G18)))),"Fecha no válida"&amp;" · ","")&amp;IF(AND(ISNUMBER($AM18),ISNUMBER($AN18),$AM18&gt;$AN18),"Inicio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","")&amp;IF(AND(ISNUMBER($AN18),$AN18&lt;FechaRef,N($M18)&lt;1),"Vencida"&amp;" · ","")&amp;IF(AND(ObsObligatoria="Sí",ISNUMBER($AN18),$AN18&lt;FechaRef,N($M18)&lt;1,$Q18=""),"Vencida sin observación"&amp;" · ",""))-3)))</f>
        <v/>
      </c>
      <c r="S18" s="64">
        <f>IF(NOT((COUNTA($B18:$D18)+COUNTA($G18:$L18)+COUNTA($Q18))&gt;0),"",IF(AND($V18="Sub",N($U18)&gt;0),IF(ISNUMBER(INDEX($AM$5:$AM$1000,$U18-4)),DATE(YEAR(INDEX($AM$5:$AM$1000,$U18-4)),MONTH(INDEX($AM$5:$AM$1000,$U18-4)),1),IF(ISNUMBER(INDEX($AN$5:$AN$1000,$U18-4)),DATE(YEAR(INDEX($AN$5:$AN$1000,$U18-4)),MONTH(INDEX($AN$5:$AN$1000,$U18-4)),1),MesCiclo)),IF(ISNUMBER($AM18),DATE(YEAR($AM18),MONTH($AM18),1),IF(ISNUMBER($AN18),DATE(YEAR($AN18),MONTH($AN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IF(NOT((COUNTA($B18:$D18)+COUNTA($G18:$L18)+COUNTA($Q18))&gt;0),"",IF($B18="Subactividad","Sub","Macro"))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  <c r="AK18" s="62" t="n"/>
      <c r="AL18" s="62">
        <f>IF(LEFT($C18,11)="[Jefatura] ",IFERROR(MATCH("Asistente Técnico de Riesgo|"&amp;MID($C18,12,500),rDname_ADM,0),0),"")</f>
        <v/>
      </c>
      <c r="AM18" s="62">
        <f>IF(N($AL18)&gt;0,INDEX(rIni_ADM,$AL18),IF(ISNUMBER($E18),$E18,""))</f>
        <v/>
      </c>
      <c r="AN18" s="62">
        <f>IF(N($AL18)&gt;0,INDEX(rLim_ADM,$AL18),IF(ISNUMBER($F18),$F18,""))</f>
        <v/>
      </c>
    </row>
    <row r="19">
      <c r="A19" s="56">
        <f>IF(NOT((COUNTA($B19:$D19)+COUNTA($G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>
        <f>IF(N($AL19)&gt;0,INDEX(rIni_ADM,$AL19),"")</f>
        <v/>
      </c>
      <c r="F19" s="59">
        <f>IF(N($AL19)&gt;0,INDEX(rLim_ADM,$AL19),"")</f>
        <v/>
      </c>
      <c r="G19" s="59" t="n"/>
      <c r="H19" s="60" t="n"/>
      <c r="I19" s="60" t="n"/>
      <c r="J19" s="60" t="n"/>
      <c r="K19" s="60" t="n"/>
      <c r="L19" s="60" t="n"/>
      <c r="M19" s="61">
        <f>IF(NOT((COUNTA($B19:$D19)+COUNTA($G19:$L19)+COUNTA($Q19))&gt;0),"",IF(ISNUMBER($G19),1,IF(N($W19)&gt;0,AVERAGEIFS($X$5:$X$1000,$U$5:$U$1000,ROW(),$V$5:$V$1000,"Sub"),$X19)))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IF(NOT((COUNTA($B19:$D19)+COUNTA($G19:$L19)+COUNTA($Q19))&gt;0),"",IF(ISNUMBER($G19),IF(AND(ISNUMBER($AN19),$G19&gt;$AN19),"Cumplida con "&amp;($G19-$AN19)&amp;IF($G19-$AN19=1," día"," días")&amp;" de retraso","Cumplida"),IF(N($M19)&gt;=1,"Cumplida",IF(NOT(ISNUMBER($AN19)),"Sin fecha límite",IF($AN19&lt;FechaRef,"Vencida hace "&amp;(FechaRef-$AN19)&amp;IF(FechaRef-$AN19=1," día"," días"),IF($AN19=FechaRef,"Vence hoy",IF($AN19-FechaRef&lt;=DiasAlerta,"Vence en "&amp;($AN19-FechaRef)&amp;IF($AN19-FechaRef=1," día"," días"),"En plazo")))))))</f>
        <v/>
      </c>
      <c r="P19" s="62" t="n"/>
      <c r="Q19" s="58" t="n"/>
      <c r="R19" s="63">
        <f>IF(NOT((COUNTA($B19:$D19)+COUNTA($G19:$L19)+COUNTA($Q19))&gt;0),"",IF((IF($C19="","Falta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",""))="","✔ OK","⚠ "&amp;LEFT(IF($C19="","Falta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",""),LEN(IF($C19="","Falta el nombre de la actividad"&amp;" · ","")&amp;IF(AND($V19="Sub",N($U19)=0),"Subactividad sin macroactividad arriba"&amp;" · ","")&amp;IF($AM19="","Sin fecha de inicio"&amp;" · ","")&amp;IF($AN19="","Sin fecha límite"&amp;" · ","")&amp;IF(AND(LEFT($C19,11)="[Jefatura] ",N($AL19)=0),"No se encuentra en la hoja de la jefatura (elíjala de nuevo en la lista)"&amp;" · ","")&amp;IF(OR(AND($E19&lt;&gt;"",NOT(ISNUMBER($E19))),AND($F19&lt;&gt;"",NOT(ISNUMBER($F19))),AND($G19&lt;&gt;"",NOT(ISNUMBER($G19)))),"Fecha no válida"&amp;" · ","")&amp;IF(AND(ISNUMBER($AM19),ISNUMBER($AN19),$AM19&gt;$AN19),"Inicio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","")&amp;IF(AND(ISNUMBER($AN19),$AN19&lt;FechaRef,N($M19)&lt;1),"Vencida"&amp;" · ","")&amp;IF(AND(ObsObligatoria="Sí",ISNUMBER($AN19),$AN19&lt;FechaRef,N($M19)&lt;1,$Q19=""),"Vencida sin observación"&amp;" · ",""))-3)))</f>
        <v/>
      </c>
      <c r="S19" s="64">
        <f>IF(NOT((COUNTA($B19:$D19)+COUNTA($G19:$L19)+COUNTA($Q19))&gt;0),"",IF(AND($V19="Sub",N($U19)&gt;0),IF(ISNUMBER(INDEX($AM$5:$AM$1000,$U19-4)),DATE(YEAR(INDEX($AM$5:$AM$1000,$U19-4)),MONTH(INDEX($AM$5:$AM$1000,$U19-4)),1),IF(ISNUMBER(INDEX($AN$5:$AN$1000,$U19-4)),DATE(YEAR(INDEX($AN$5:$AN$1000,$U19-4)),MONTH(INDEX($AN$5:$AN$1000,$U19-4)),1),MesCiclo)),IF(ISNUMBER($AM19),DATE(YEAR($AM19),MONTH($AM19),1),IF(ISNUMBER($AN19),DATE(YEAR($AN19),MONTH($AN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IF(NOT((COUNTA($B19:$D19)+COUNTA($G19:$L19)+COUNTA($Q19))&gt;0),"",IF($B19="Subactividad","Sub","Macro"))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  <c r="AK19" s="62" t="n"/>
      <c r="AL19" s="62">
        <f>IF(LEFT($C19,11)="[Jefatura] ",IFERROR(MATCH("Asistente Técnico de Riesgo|"&amp;MID($C19,12,500),rDname_ADM,0),0),"")</f>
        <v/>
      </c>
      <c r="AM19" s="62">
        <f>IF(N($AL19)&gt;0,INDEX(rIni_ADM,$AL19),IF(ISNUMBER($E19),$E19,""))</f>
        <v/>
      </c>
      <c r="AN19" s="62">
        <f>IF(N($AL19)&gt;0,INDEX(rLim_ADM,$AL19),IF(ISNUMBER($F19),$F19,""))</f>
        <v/>
      </c>
    </row>
    <row r="20">
      <c r="A20" s="56">
        <f>IF(NOT((COUNTA($B20:$D20)+COUNTA($G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>
        <f>IF(N($AL20)&gt;0,INDEX(rIni_ADM,$AL20),"")</f>
        <v/>
      </c>
      <c r="F20" s="59">
        <f>IF(N($AL20)&gt;0,INDEX(rLim_ADM,$AL20),"")</f>
        <v/>
      </c>
      <c r="G20" s="59" t="n"/>
      <c r="H20" s="60" t="n"/>
      <c r="I20" s="60" t="n"/>
      <c r="J20" s="60" t="n"/>
      <c r="K20" s="60" t="n"/>
      <c r="L20" s="60" t="n"/>
      <c r="M20" s="61">
        <f>IF(NOT((COUNTA($B20:$D20)+COUNTA($G20:$L20)+COUNTA($Q20))&gt;0),"",IF(ISNUMBER($G20),1,IF(N($W20)&gt;0,AVERAGEIFS($X$5:$X$1000,$U$5:$U$1000,ROW(),$V$5:$V$1000,"Sub"),$X20)))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IF(NOT((COUNTA($B20:$D20)+COUNTA($G20:$L20)+COUNTA($Q20))&gt;0),"",IF(ISNUMBER($G20),IF(AND(ISNUMBER($AN20),$G20&gt;$AN20),"Cumplida con "&amp;($G20-$AN20)&amp;IF($G20-$AN20=1," día"," días")&amp;" de retraso","Cumplida"),IF(N($M20)&gt;=1,"Cumplida",IF(NOT(ISNUMBER($AN20)),"Sin fecha límite",IF($AN20&lt;FechaRef,"Vencida hace "&amp;(FechaRef-$AN20)&amp;IF(FechaRef-$AN20=1," día"," días"),IF($AN20=FechaRef,"Vence hoy",IF($AN20-FechaRef&lt;=DiasAlerta,"Vence en "&amp;($AN20-FechaRef)&amp;IF($AN20-FechaRef=1," día"," días"),"En plazo")))))))</f>
        <v/>
      </c>
      <c r="P20" s="62" t="n"/>
      <c r="Q20" s="58" t="n"/>
      <c r="R20" s="63">
        <f>IF(NOT((COUNTA($B20:$D20)+COUNTA($G20:$L20)+COUNTA($Q20))&gt;0),"",IF((IF($C20="","Falta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",""))="","✔ OK","⚠ "&amp;LEFT(IF($C20="","Falta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",""),LEN(IF($C20="","Falta el nombre de la actividad"&amp;" · ","")&amp;IF(AND($V20="Sub",N($U20)=0),"Subactividad sin macroactividad arriba"&amp;" · ","")&amp;IF($AM20="","Sin fecha de inicio"&amp;" · ","")&amp;IF($AN20="","Sin fecha límite"&amp;" · ","")&amp;IF(AND(LEFT($C20,11)="[Jefatura] ",N($AL20)=0),"No se encuentra en la hoja de la jefatura (elíjala de nuevo en la lista)"&amp;" · ","")&amp;IF(OR(AND($E20&lt;&gt;"",NOT(ISNUMBER($E20))),AND($F20&lt;&gt;"",NOT(ISNUMBER($F20))),AND($G20&lt;&gt;"",NOT(ISNUMBER($G20)))),"Fecha no válida"&amp;" · ","")&amp;IF(AND(ISNUMBER($AM20),ISNUMBER($AN20),$AM20&gt;$AN20),"Inicio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","")&amp;IF(AND(ISNUMBER($AN20),$AN20&lt;FechaRef,N($M20)&lt;1),"Vencida"&amp;" · ","")&amp;IF(AND(ObsObligatoria="Sí",ISNUMBER($AN20),$AN20&lt;FechaRef,N($M20)&lt;1,$Q20=""),"Vencida sin observación"&amp;" · ",""))-3)))</f>
        <v/>
      </c>
      <c r="S20" s="64">
        <f>IF(NOT((COUNTA($B20:$D20)+COUNTA($G20:$L20)+COUNTA($Q20))&gt;0),"",IF(AND($V20="Sub",N($U20)&gt;0),IF(ISNUMBER(INDEX($AM$5:$AM$1000,$U20-4)),DATE(YEAR(INDEX($AM$5:$AM$1000,$U20-4)),MONTH(INDEX($AM$5:$AM$1000,$U20-4)),1),IF(ISNUMBER(INDEX($AN$5:$AN$1000,$U20-4)),DATE(YEAR(INDEX($AN$5:$AN$1000,$U20-4)),MONTH(INDEX($AN$5:$AN$1000,$U20-4)),1),MesCiclo)),IF(ISNUMBER($AM20),DATE(YEAR($AM20),MONTH($AM20),1),IF(ISNUMBER($AN20),DATE(YEAR($AN20),MONTH($AN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IF(NOT((COUNTA($B20:$D20)+COUNTA($G20:$L20)+COUNTA($Q20))&gt;0),"",IF($B20="Subactividad","Sub","Macro"))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  <c r="AK20" s="62" t="n"/>
      <c r="AL20" s="62">
        <f>IF(LEFT($C20,11)="[Jefatura] ",IFERROR(MATCH("Asistente Técnico de Riesgo|"&amp;MID($C20,12,500),rDname_ADM,0),0),"")</f>
        <v/>
      </c>
      <c r="AM20" s="62">
        <f>IF(N($AL20)&gt;0,INDEX(rIni_ADM,$AL20),IF(ISNUMBER($E20),$E20,""))</f>
        <v/>
      </c>
      <c r="AN20" s="62">
        <f>IF(N($AL20)&gt;0,INDEX(rLim_ADM,$AL20),IF(ISNUMBER($F20),$F20,""))</f>
        <v/>
      </c>
    </row>
    <row r="21">
      <c r="A21" s="56">
        <f>IF(NOT((COUNTA($B21:$D21)+COUNTA($G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>
        <f>IF(N($AL21)&gt;0,INDEX(rIni_ADM,$AL21),"")</f>
        <v/>
      </c>
      <c r="F21" s="59">
        <f>IF(N($AL21)&gt;0,INDEX(rLim_ADM,$AL21),"")</f>
        <v/>
      </c>
      <c r="G21" s="59" t="n"/>
      <c r="H21" s="60" t="n"/>
      <c r="I21" s="60" t="n"/>
      <c r="J21" s="60" t="n"/>
      <c r="K21" s="60" t="n"/>
      <c r="L21" s="60" t="n"/>
      <c r="M21" s="61">
        <f>IF(NOT((COUNTA($B21:$D21)+COUNTA($G21:$L21)+COUNTA($Q21))&gt;0),"",IF(ISNUMBER($G21),1,IF(N($W21)&gt;0,AVERAGEIFS($X$5:$X$1000,$U$5:$U$1000,ROW(),$V$5:$V$1000,"Sub"),$X21)))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IF(NOT((COUNTA($B21:$D21)+COUNTA($G21:$L21)+COUNTA($Q21))&gt;0),"",IF(ISNUMBER($G21),IF(AND(ISNUMBER($AN21),$G21&gt;$AN21),"Cumplida con "&amp;($G21-$AN21)&amp;IF($G21-$AN21=1," día"," días")&amp;" de retraso","Cumplida"),IF(N($M21)&gt;=1,"Cumplida",IF(NOT(ISNUMBER($AN21)),"Sin fecha límite",IF($AN21&lt;FechaRef,"Vencida hace "&amp;(FechaRef-$AN21)&amp;IF(FechaRef-$AN21=1," día"," días"),IF($AN21=FechaRef,"Vence hoy",IF($AN21-FechaRef&lt;=DiasAlerta,"Vence en "&amp;($AN21-FechaRef)&amp;IF($AN21-FechaRef=1," día"," días"),"En plazo")))))))</f>
        <v/>
      </c>
      <c r="P21" s="62" t="n"/>
      <c r="Q21" s="58" t="n"/>
      <c r="R21" s="63">
        <f>IF(NOT((COUNTA($B21:$D21)+COUNTA($G21:$L21)+COUNTA($Q21))&gt;0),"",IF((IF($C21="","Falta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",""))="","✔ OK","⚠ "&amp;LEFT(IF($C21="","Falta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",""),LEN(IF($C21="","Falta el nombre de la actividad"&amp;" · ","")&amp;IF(AND($V21="Sub",N($U21)=0),"Subactividad sin macroactividad arriba"&amp;" · ","")&amp;IF($AM21="","Sin fecha de inicio"&amp;" · ","")&amp;IF($AN21="","Sin fecha límite"&amp;" · ","")&amp;IF(AND(LEFT($C21,11)="[Jefatura] ",N($AL21)=0),"No se encuentra en la hoja de la jefatura (elíjala de nuevo en la lista)"&amp;" · ","")&amp;IF(OR(AND($E21&lt;&gt;"",NOT(ISNUMBER($E21))),AND($F21&lt;&gt;"",NOT(ISNUMBER($F21))),AND($G21&lt;&gt;"",NOT(ISNUMBER($G21)))),"Fecha no válida"&amp;" · ","")&amp;IF(AND(ISNUMBER($AM21),ISNUMBER($AN21),$AM21&gt;$AN21),"Inicio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","")&amp;IF(AND(ISNUMBER($AN21),$AN21&lt;FechaRef,N($M21)&lt;1),"Vencida"&amp;" · ","")&amp;IF(AND(ObsObligatoria="Sí",ISNUMBER($AN21),$AN21&lt;FechaRef,N($M21)&lt;1,$Q21=""),"Vencida sin observación"&amp;" · ",""))-3)))</f>
        <v/>
      </c>
      <c r="S21" s="64">
        <f>IF(NOT((COUNTA($B21:$D21)+COUNTA($G21:$L21)+COUNTA($Q21))&gt;0),"",IF(AND($V21="Sub",N($U21)&gt;0),IF(ISNUMBER(INDEX($AM$5:$AM$1000,$U21-4)),DATE(YEAR(INDEX($AM$5:$AM$1000,$U21-4)),MONTH(INDEX($AM$5:$AM$1000,$U21-4)),1),IF(ISNUMBER(INDEX($AN$5:$AN$1000,$U21-4)),DATE(YEAR(INDEX($AN$5:$AN$1000,$U21-4)),MONTH(INDEX($AN$5:$AN$1000,$U21-4)),1),MesCiclo)),IF(ISNUMBER($AM21),DATE(YEAR($AM21),MONTH($AM21),1),IF(ISNUMBER($AN21),DATE(YEAR($AN21),MONTH($AN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IF(NOT((COUNTA($B21:$D21)+COUNTA($G21:$L21)+COUNTA($Q21))&gt;0),"",IF($B21="Subactividad","Sub","Macro"))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  <c r="AK21" s="62" t="n"/>
      <c r="AL21" s="62">
        <f>IF(LEFT($C21,11)="[Jefatura] ",IFERROR(MATCH("Asistente Técnico de Riesgo|"&amp;MID($C21,12,500),rDname_ADM,0),0),"")</f>
        <v/>
      </c>
      <c r="AM21" s="62">
        <f>IF(N($AL21)&gt;0,INDEX(rIni_ADM,$AL21),IF(ISNUMBER($E21),$E21,""))</f>
        <v/>
      </c>
      <c r="AN21" s="62">
        <f>IF(N($AL21)&gt;0,INDEX(rLim_ADM,$AL21),IF(ISNUMBER($F21),$F21,""))</f>
        <v/>
      </c>
    </row>
    <row r="22">
      <c r="A22" s="56">
        <f>IF(NOT((COUNTA($B22:$D22)+COUNTA($G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>
        <f>IF(N($AL22)&gt;0,INDEX(rIni_ADM,$AL22),"")</f>
        <v/>
      </c>
      <c r="F22" s="59">
        <f>IF(N($AL22)&gt;0,INDEX(rLim_ADM,$AL22),"")</f>
        <v/>
      </c>
      <c r="G22" s="59" t="n"/>
      <c r="H22" s="60" t="n"/>
      <c r="I22" s="60" t="n"/>
      <c r="J22" s="60" t="n"/>
      <c r="K22" s="60" t="n"/>
      <c r="L22" s="60" t="n"/>
      <c r="M22" s="61">
        <f>IF(NOT((COUNTA($B22:$D22)+COUNTA($G22:$L22)+COUNTA($Q22))&gt;0),"",IF(ISNUMBER($G22),1,IF(N($W22)&gt;0,AVERAGEIFS($X$5:$X$1000,$U$5:$U$1000,ROW(),$V$5:$V$1000,"Sub"),$X22)))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IF(NOT((COUNTA($B22:$D22)+COUNTA($G22:$L22)+COUNTA($Q22))&gt;0),"",IF(ISNUMBER($G22),IF(AND(ISNUMBER($AN22),$G22&gt;$AN22),"Cumplida con "&amp;($G22-$AN22)&amp;IF($G22-$AN22=1," día"," días")&amp;" de retraso","Cumplida"),IF(N($M22)&gt;=1,"Cumplida",IF(NOT(ISNUMBER($AN22)),"Sin fecha límite",IF($AN22&lt;FechaRef,"Vencida hace "&amp;(FechaRef-$AN22)&amp;IF(FechaRef-$AN22=1," día"," días"),IF($AN22=FechaRef,"Vence hoy",IF($AN22-FechaRef&lt;=DiasAlerta,"Vence en "&amp;($AN22-FechaRef)&amp;IF($AN22-FechaRef=1," día"," días"),"En plazo")))))))</f>
        <v/>
      </c>
      <c r="P22" s="62" t="n"/>
      <c r="Q22" s="58" t="n"/>
      <c r="R22" s="63">
        <f>IF(NOT((COUNTA($B22:$D22)+COUNTA($G22:$L22)+COUNTA($Q22))&gt;0),"",IF((IF($C22="","Falta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",""))="","✔ OK","⚠ "&amp;LEFT(IF($C22="","Falta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",""),LEN(IF($C22="","Falta el nombre de la actividad"&amp;" · ","")&amp;IF(AND($V22="Sub",N($U22)=0),"Subactividad sin macroactividad arriba"&amp;" · ","")&amp;IF($AM22="","Sin fecha de inicio"&amp;" · ","")&amp;IF($AN22="","Sin fecha límite"&amp;" · ","")&amp;IF(AND(LEFT($C22,11)="[Jefatura] ",N($AL22)=0),"No se encuentra en la hoja de la jefatura (elíjala de nuevo en la lista)"&amp;" · ","")&amp;IF(OR(AND($E22&lt;&gt;"",NOT(ISNUMBER($E22))),AND($F22&lt;&gt;"",NOT(ISNUMBER($F22))),AND($G22&lt;&gt;"",NOT(ISNUMBER($G22)))),"Fecha no válida"&amp;" · ","")&amp;IF(AND(ISNUMBER($AM22),ISNUMBER($AN22),$AM22&gt;$AN22),"Inicio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","")&amp;IF(AND(ISNUMBER($AN22),$AN22&lt;FechaRef,N($M22)&lt;1),"Vencida"&amp;" · ","")&amp;IF(AND(ObsObligatoria="Sí",ISNUMBER($AN22),$AN22&lt;FechaRef,N($M22)&lt;1,$Q22=""),"Vencida sin observación"&amp;" · ",""))-3)))</f>
        <v/>
      </c>
      <c r="S22" s="64">
        <f>IF(NOT((COUNTA($B22:$D22)+COUNTA($G22:$L22)+COUNTA($Q22))&gt;0),"",IF(AND($V22="Sub",N($U22)&gt;0),IF(ISNUMBER(INDEX($AM$5:$AM$1000,$U22-4)),DATE(YEAR(INDEX($AM$5:$AM$1000,$U22-4)),MONTH(INDEX($AM$5:$AM$1000,$U22-4)),1),IF(ISNUMBER(INDEX($AN$5:$AN$1000,$U22-4)),DATE(YEAR(INDEX($AN$5:$AN$1000,$U22-4)),MONTH(INDEX($AN$5:$AN$1000,$U22-4)),1),MesCiclo)),IF(ISNUMBER($AM22),DATE(YEAR($AM22),MONTH($AM22),1),IF(ISNUMBER($AN22),DATE(YEAR($AN22),MONTH($AN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IF(NOT((COUNTA($B22:$D22)+COUNTA($G22:$L22)+COUNTA($Q22))&gt;0),"",IF($B22="Subactividad","Sub","Macro"))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  <c r="AK22" s="62" t="n"/>
      <c r="AL22" s="62">
        <f>IF(LEFT($C22,11)="[Jefatura] ",IFERROR(MATCH("Asistente Técnico de Riesgo|"&amp;MID($C22,12,500),rDname_ADM,0),0),"")</f>
        <v/>
      </c>
      <c r="AM22" s="62">
        <f>IF(N($AL22)&gt;0,INDEX(rIni_ADM,$AL22),IF(ISNUMBER($E22),$E22,""))</f>
        <v/>
      </c>
      <c r="AN22" s="62">
        <f>IF(N($AL22)&gt;0,INDEX(rLim_ADM,$AL22),IF(ISNUMBER($F22),$F22,""))</f>
        <v/>
      </c>
    </row>
    <row r="23">
      <c r="A23" s="56">
        <f>IF(NOT((COUNTA($B23:$D23)+COUNTA($G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>
        <f>IF(N($AL23)&gt;0,INDEX(rIni_ADM,$AL23),"")</f>
        <v/>
      </c>
      <c r="F23" s="59">
        <f>IF(N($AL23)&gt;0,INDEX(rLim_ADM,$AL23),"")</f>
        <v/>
      </c>
      <c r="G23" s="59" t="n"/>
      <c r="H23" s="60" t="n"/>
      <c r="I23" s="60" t="n"/>
      <c r="J23" s="60" t="n"/>
      <c r="K23" s="60" t="n"/>
      <c r="L23" s="60" t="n"/>
      <c r="M23" s="61">
        <f>IF(NOT((COUNTA($B23:$D23)+COUNTA($G23:$L23)+COUNTA($Q23))&gt;0),"",IF(ISNUMBER($G23),1,IF(N($W23)&gt;0,AVERAGEIFS($X$5:$X$1000,$U$5:$U$1000,ROW(),$V$5:$V$1000,"Sub"),$X23)))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IF(NOT((COUNTA($B23:$D23)+COUNTA($G23:$L23)+COUNTA($Q23))&gt;0),"",IF(ISNUMBER($G23),IF(AND(ISNUMBER($AN23),$G23&gt;$AN23),"Cumplida con "&amp;($G23-$AN23)&amp;IF($G23-$AN23=1," día"," días")&amp;" de retraso","Cumplida"),IF(N($M23)&gt;=1,"Cumplida",IF(NOT(ISNUMBER($AN23)),"Sin fecha límite",IF($AN23&lt;FechaRef,"Vencida hace "&amp;(FechaRef-$AN23)&amp;IF(FechaRef-$AN23=1," día"," días"),IF($AN23=FechaRef,"Vence hoy",IF($AN23-FechaRef&lt;=DiasAlerta,"Vence en "&amp;($AN23-FechaRef)&amp;IF($AN23-FechaRef=1," día"," días"),"En plazo")))))))</f>
        <v/>
      </c>
      <c r="P23" s="62" t="n"/>
      <c r="Q23" s="58" t="n"/>
      <c r="R23" s="63">
        <f>IF(NOT((COUNTA($B23:$D23)+COUNTA($G23:$L23)+COUNTA($Q23))&gt;0),"",IF((IF($C23="","Falta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",""))="","✔ OK","⚠ "&amp;LEFT(IF($C23="","Falta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",""),LEN(IF($C23="","Falta el nombre de la actividad"&amp;" · ","")&amp;IF(AND($V23="Sub",N($U23)=0),"Subactividad sin macroactividad arriba"&amp;" · ","")&amp;IF($AM23="","Sin fecha de inicio"&amp;" · ","")&amp;IF($AN23="","Sin fecha límite"&amp;" · ","")&amp;IF(AND(LEFT($C23,11)="[Jefatura] ",N($AL23)=0),"No se encuentra en la hoja de la jefatura (elíjala de nuevo en la lista)"&amp;" · ","")&amp;IF(OR(AND($E23&lt;&gt;"",NOT(ISNUMBER($E23))),AND($F23&lt;&gt;"",NOT(ISNUMBER($F23))),AND($G23&lt;&gt;"",NOT(ISNUMBER($G23)))),"Fecha no válida"&amp;" · ","")&amp;IF(AND(ISNUMBER($AM23),ISNUMBER($AN23),$AM23&gt;$AN23),"Inicio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","")&amp;IF(AND(ISNUMBER($AN23),$AN23&lt;FechaRef,N($M23)&lt;1),"Vencida"&amp;" · ","")&amp;IF(AND(ObsObligatoria="Sí",ISNUMBER($AN23),$AN23&lt;FechaRef,N($M23)&lt;1,$Q23=""),"Vencida sin observación"&amp;" · ",""))-3)))</f>
        <v/>
      </c>
      <c r="S23" s="64">
        <f>IF(NOT((COUNTA($B23:$D23)+COUNTA($G23:$L23)+COUNTA($Q23))&gt;0),"",IF(AND($V23="Sub",N($U23)&gt;0),IF(ISNUMBER(INDEX($AM$5:$AM$1000,$U23-4)),DATE(YEAR(INDEX($AM$5:$AM$1000,$U23-4)),MONTH(INDEX($AM$5:$AM$1000,$U23-4)),1),IF(ISNUMBER(INDEX($AN$5:$AN$1000,$U23-4)),DATE(YEAR(INDEX($AN$5:$AN$1000,$U23-4)),MONTH(INDEX($AN$5:$AN$1000,$U23-4)),1),MesCiclo)),IF(ISNUMBER($AM23),DATE(YEAR($AM23),MONTH($AM23),1),IF(ISNUMBER($AN23),DATE(YEAR($AN23),MONTH($AN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IF(NOT((COUNTA($B23:$D23)+COUNTA($G23:$L23)+COUNTA($Q23))&gt;0),"",IF($B23="Subactividad","Sub","Macro"))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  <c r="AK23" s="62" t="n"/>
      <c r="AL23" s="62">
        <f>IF(LEFT($C23,11)="[Jefatura] ",IFERROR(MATCH("Asistente Técnico de Riesgo|"&amp;MID($C23,12,500),rDname_ADM,0),0),"")</f>
        <v/>
      </c>
      <c r="AM23" s="62">
        <f>IF(N($AL23)&gt;0,INDEX(rIni_ADM,$AL23),IF(ISNUMBER($E23),$E23,""))</f>
        <v/>
      </c>
      <c r="AN23" s="62">
        <f>IF(N($AL23)&gt;0,INDEX(rLim_ADM,$AL23),IF(ISNUMBER($F23),$F23,""))</f>
        <v/>
      </c>
    </row>
    <row r="24">
      <c r="A24" s="56">
        <f>IF(NOT((COUNTA($B24:$D24)+COUNTA($G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>
        <f>IF(N($AL24)&gt;0,INDEX(rIni_ADM,$AL24),"")</f>
        <v/>
      </c>
      <c r="F24" s="59">
        <f>IF(N($AL24)&gt;0,INDEX(rLim_ADM,$AL24),"")</f>
        <v/>
      </c>
      <c r="G24" s="59" t="n"/>
      <c r="H24" s="60" t="n"/>
      <c r="I24" s="60" t="n"/>
      <c r="J24" s="60" t="n"/>
      <c r="K24" s="60" t="n"/>
      <c r="L24" s="60" t="n"/>
      <c r="M24" s="61">
        <f>IF(NOT((COUNTA($B24:$D24)+COUNTA($G24:$L24)+COUNTA($Q24))&gt;0),"",IF(ISNUMBER($G24),1,IF(N($W24)&gt;0,AVERAGEIFS($X$5:$X$1000,$U$5:$U$1000,ROW(),$V$5:$V$1000,"Sub"),$X24)))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IF(NOT((COUNTA($B24:$D24)+COUNTA($G24:$L24)+COUNTA($Q24))&gt;0),"",IF(ISNUMBER($G24),IF(AND(ISNUMBER($AN24),$G24&gt;$AN24),"Cumplida con "&amp;($G24-$AN24)&amp;IF($G24-$AN24=1," día"," días")&amp;" de retraso","Cumplida"),IF(N($M24)&gt;=1,"Cumplida",IF(NOT(ISNUMBER($AN24)),"Sin fecha límite",IF($AN24&lt;FechaRef,"Vencida hace "&amp;(FechaRef-$AN24)&amp;IF(FechaRef-$AN24=1," día"," días"),IF($AN24=FechaRef,"Vence hoy",IF($AN24-FechaRef&lt;=DiasAlerta,"Vence en "&amp;($AN24-FechaRef)&amp;IF($AN24-FechaRef=1," día"," días"),"En plazo")))))))</f>
        <v/>
      </c>
      <c r="P24" s="62" t="n"/>
      <c r="Q24" s="58" t="n"/>
      <c r="R24" s="63">
        <f>IF(NOT((COUNTA($B24:$D24)+COUNTA($G24:$L24)+COUNTA($Q24))&gt;0),"",IF((IF($C24="","Falta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",""))="","✔ OK","⚠ "&amp;LEFT(IF($C24="","Falta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",""),LEN(IF($C24="","Falta el nombre de la actividad"&amp;" · ","")&amp;IF(AND($V24="Sub",N($U24)=0),"Subactividad sin macroactividad arriba"&amp;" · ","")&amp;IF($AM24="","Sin fecha de inicio"&amp;" · ","")&amp;IF($AN24="","Sin fecha límite"&amp;" · ","")&amp;IF(AND(LEFT($C24,11)="[Jefatura] ",N($AL24)=0),"No se encuentra en la hoja de la jefatura (elíjala de nuevo en la lista)"&amp;" · ","")&amp;IF(OR(AND($E24&lt;&gt;"",NOT(ISNUMBER($E24))),AND($F24&lt;&gt;"",NOT(ISNUMBER($F24))),AND($G24&lt;&gt;"",NOT(ISNUMBER($G24)))),"Fecha no válida"&amp;" · ","")&amp;IF(AND(ISNUMBER($AM24),ISNUMBER($AN24),$AM24&gt;$AN24),"Inicio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","")&amp;IF(AND(ISNUMBER($AN24),$AN24&lt;FechaRef,N($M24)&lt;1),"Vencida"&amp;" · ","")&amp;IF(AND(ObsObligatoria="Sí",ISNUMBER($AN24),$AN24&lt;FechaRef,N($M24)&lt;1,$Q24=""),"Vencida sin observación"&amp;" · ",""))-3)))</f>
        <v/>
      </c>
      <c r="S24" s="64">
        <f>IF(NOT((COUNTA($B24:$D24)+COUNTA($G24:$L24)+COUNTA($Q24))&gt;0),"",IF(AND($V24="Sub",N($U24)&gt;0),IF(ISNUMBER(INDEX($AM$5:$AM$1000,$U24-4)),DATE(YEAR(INDEX($AM$5:$AM$1000,$U24-4)),MONTH(INDEX($AM$5:$AM$1000,$U24-4)),1),IF(ISNUMBER(INDEX($AN$5:$AN$1000,$U24-4)),DATE(YEAR(INDEX($AN$5:$AN$1000,$U24-4)),MONTH(INDEX($AN$5:$AN$1000,$U24-4)),1),MesCiclo)),IF(ISNUMBER($AM24),DATE(YEAR($AM24),MONTH($AM24),1),IF(ISNUMBER($AN24),DATE(YEAR($AN24),MONTH($AN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IF(NOT((COUNTA($B24:$D24)+COUNTA($G24:$L24)+COUNTA($Q24))&gt;0),"",IF($B24="Subactividad","Sub","Macro"))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  <c r="AK24" s="62" t="n"/>
      <c r="AL24" s="62">
        <f>IF(LEFT($C24,11)="[Jefatura] ",IFERROR(MATCH("Asistente Técnico de Riesgo|"&amp;MID($C24,12,500),rDname_ADM,0),0),"")</f>
        <v/>
      </c>
      <c r="AM24" s="62">
        <f>IF(N($AL24)&gt;0,INDEX(rIni_ADM,$AL24),IF(ISNUMBER($E24),$E24,""))</f>
        <v/>
      </c>
      <c r="AN24" s="62">
        <f>IF(N($AL24)&gt;0,INDEX(rLim_ADM,$AL24),IF(ISNUMBER($F24),$F24,""))</f>
        <v/>
      </c>
    </row>
    <row r="25">
      <c r="A25" s="56">
        <f>IF(NOT((COUNTA($B25:$D25)+COUNTA($G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>
        <f>IF(N($AL25)&gt;0,INDEX(rIni_ADM,$AL25),"")</f>
        <v/>
      </c>
      <c r="F25" s="59">
        <f>IF(N($AL25)&gt;0,INDEX(rLim_ADM,$AL25),"")</f>
        <v/>
      </c>
      <c r="G25" s="59" t="n"/>
      <c r="H25" s="60" t="n"/>
      <c r="I25" s="60" t="n"/>
      <c r="J25" s="60" t="n"/>
      <c r="K25" s="60" t="n"/>
      <c r="L25" s="60" t="n"/>
      <c r="M25" s="61">
        <f>IF(NOT((COUNTA($B25:$D25)+COUNTA($G25:$L25)+COUNTA($Q25))&gt;0),"",IF(ISNUMBER($G25),1,IF(N($W25)&gt;0,AVERAGEIFS($X$5:$X$1000,$U$5:$U$1000,ROW(),$V$5:$V$1000,"Sub"),$X25)))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IF(NOT((COUNTA($B25:$D25)+COUNTA($G25:$L25)+COUNTA($Q25))&gt;0),"",IF(ISNUMBER($G25),IF(AND(ISNUMBER($AN25),$G25&gt;$AN25),"Cumplida con "&amp;($G25-$AN25)&amp;IF($G25-$AN25=1," día"," días")&amp;" de retraso","Cumplida"),IF(N($M25)&gt;=1,"Cumplida",IF(NOT(ISNUMBER($AN25)),"Sin fecha límite",IF($AN25&lt;FechaRef,"Vencida hace "&amp;(FechaRef-$AN25)&amp;IF(FechaRef-$AN25=1," día"," días"),IF($AN25=FechaRef,"Vence hoy",IF($AN25-FechaRef&lt;=DiasAlerta,"Vence en "&amp;($AN25-FechaRef)&amp;IF($AN25-FechaRef=1," día"," días"),"En plazo")))))))</f>
        <v/>
      </c>
      <c r="P25" s="62" t="n"/>
      <c r="Q25" s="58" t="n"/>
      <c r="R25" s="63">
        <f>IF(NOT((COUNTA($B25:$D25)+COUNTA($G25:$L25)+COUNTA($Q25))&gt;0),"",IF((IF($C25="","Falta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",""))="","✔ OK","⚠ "&amp;LEFT(IF($C25="","Falta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",""),LEN(IF($C25="","Falta el nombre de la actividad"&amp;" · ","")&amp;IF(AND($V25="Sub",N($U25)=0),"Subactividad sin macroactividad arriba"&amp;" · ","")&amp;IF($AM25="","Sin fecha de inicio"&amp;" · ","")&amp;IF($AN25="","Sin fecha límite"&amp;" · ","")&amp;IF(AND(LEFT($C25,11)="[Jefatura] ",N($AL25)=0),"No se encuentra en la hoja de la jefatura (elíjala de nuevo en la lista)"&amp;" · ","")&amp;IF(OR(AND($E25&lt;&gt;"",NOT(ISNUMBER($E25))),AND($F25&lt;&gt;"",NOT(ISNUMBER($F25))),AND($G25&lt;&gt;"",NOT(ISNUMBER($G25)))),"Fecha no válida"&amp;" · ","")&amp;IF(AND(ISNUMBER($AM25),ISNUMBER($AN25),$AM25&gt;$AN25),"Inicio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","")&amp;IF(AND(ISNUMBER($AN25),$AN25&lt;FechaRef,N($M25)&lt;1),"Vencida"&amp;" · ","")&amp;IF(AND(ObsObligatoria="Sí",ISNUMBER($AN25),$AN25&lt;FechaRef,N($M25)&lt;1,$Q25=""),"Vencida sin observación"&amp;" · ",""))-3)))</f>
        <v/>
      </c>
      <c r="S25" s="64">
        <f>IF(NOT((COUNTA($B25:$D25)+COUNTA($G25:$L25)+COUNTA($Q25))&gt;0),"",IF(AND($V25="Sub",N($U25)&gt;0),IF(ISNUMBER(INDEX($AM$5:$AM$1000,$U25-4)),DATE(YEAR(INDEX($AM$5:$AM$1000,$U25-4)),MONTH(INDEX($AM$5:$AM$1000,$U25-4)),1),IF(ISNUMBER(INDEX($AN$5:$AN$1000,$U25-4)),DATE(YEAR(INDEX($AN$5:$AN$1000,$U25-4)),MONTH(INDEX($AN$5:$AN$1000,$U25-4)),1),MesCiclo)),IF(ISNUMBER($AM25),DATE(YEAR($AM25),MONTH($AM25),1),IF(ISNUMBER($AN25),DATE(YEAR($AN25),MONTH($AN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IF(NOT((COUNTA($B25:$D25)+COUNTA($G25:$L25)+COUNTA($Q25))&gt;0),"",IF($B25="Subactividad","Sub","Macro"))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  <c r="AK25" s="62" t="n"/>
      <c r="AL25" s="62">
        <f>IF(LEFT($C25,11)="[Jefatura] ",IFERROR(MATCH("Asistente Técnico de Riesgo|"&amp;MID($C25,12,500),rDname_ADM,0),0),"")</f>
        <v/>
      </c>
      <c r="AM25" s="62">
        <f>IF(N($AL25)&gt;0,INDEX(rIni_ADM,$AL25),IF(ISNUMBER($E25),$E25,""))</f>
        <v/>
      </c>
      <c r="AN25" s="62">
        <f>IF(N($AL25)&gt;0,INDEX(rLim_ADM,$AL25),IF(ISNUMBER($F25),$F25,""))</f>
        <v/>
      </c>
    </row>
    <row r="26">
      <c r="A26" s="56">
        <f>IF(NOT((COUNTA($B26:$D26)+COUNTA($G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>
        <f>IF(N($AL26)&gt;0,INDEX(rIni_ADM,$AL26),"")</f>
        <v/>
      </c>
      <c r="F26" s="59">
        <f>IF(N($AL26)&gt;0,INDEX(rLim_ADM,$AL26),"")</f>
        <v/>
      </c>
      <c r="G26" s="59" t="n"/>
      <c r="H26" s="60" t="n"/>
      <c r="I26" s="60" t="n"/>
      <c r="J26" s="60" t="n"/>
      <c r="K26" s="60" t="n"/>
      <c r="L26" s="60" t="n"/>
      <c r="M26" s="61">
        <f>IF(NOT((COUNTA($B26:$D26)+COUNTA($G26:$L26)+COUNTA($Q26))&gt;0),"",IF(ISNUMBER($G26),1,IF(N($W26)&gt;0,AVERAGEIFS($X$5:$X$1000,$U$5:$U$1000,ROW(),$V$5:$V$1000,"Sub"),$X26)))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IF(NOT((COUNTA($B26:$D26)+COUNTA($G26:$L26)+COUNTA($Q26))&gt;0),"",IF(ISNUMBER($G26),IF(AND(ISNUMBER($AN26),$G26&gt;$AN26),"Cumplida con "&amp;($G26-$AN26)&amp;IF($G26-$AN26=1," día"," días")&amp;" de retraso","Cumplida"),IF(N($M26)&gt;=1,"Cumplida",IF(NOT(ISNUMBER($AN26)),"Sin fecha límite",IF($AN26&lt;FechaRef,"Vencida hace "&amp;(FechaRef-$AN26)&amp;IF(FechaRef-$AN26=1," día"," días"),IF($AN26=FechaRef,"Vence hoy",IF($AN26-FechaRef&lt;=DiasAlerta,"Vence en "&amp;($AN26-FechaRef)&amp;IF($AN26-FechaRef=1," día"," días"),"En plazo")))))))</f>
        <v/>
      </c>
      <c r="P26" s="62" t="n"/>
      <c r="Q26" s="58" t="n"/>
      <c r="R26" s="63">
        <f>IF(NOT((COUNTA($B26:$D26)+COUNTA($G26:$L26)+COUNTA($Q26))&gt;0),"",IF((IF($C26="","Falta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",""))="","✔ OK","⚠ "&amp;LEFT(IF($C26="","Falta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",""),LEN(IF($C26="","Falta el nombre de la actividad"&amp;" · ","")&amp;IF(AND($V26="Sub",N($U26)=0),"Subactividad sin macroactividad arriba"&amp;" · ","")&amp;IF($AM26="","Sin fecha de inicio"&amp;" · ","")&amp;IF($AN26="","Sin fecha límite"&amp;" · ","")&amp;IF(AND(LEFT($C26,11)="[Jefatura] ",N($AL26)=0),"No se encuentra en la hoja de la jefatura (elíjala de nuevo en la lista)"&amp;" · ","")&amp;IF(OR(AND($E26&lt;&gt;"",NOT(ISNUMBER($E26))),AND($F26&lt;&gt;"",NOT(ISNUMBER($F26))),AND($G26&lt;&gt;"",NOT(ISNUMBER($G26)))),"Fecha no válida"&amp;" · ","")&amp;IF(AND(ISNUMBER($AM26),ISNUMBER($AN26),$AM26&gt;$AN26),"Inicio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","")&amp;IF(AND(ISNUMBER($AN26),$AN26&lt;FechaRef,N($M26)&lt;1),"Vencida"&amp;" · ","")&amp;IF(AND(ObsObligatoria="Sí",ISNUMBER($AN26),$AN26&lt;FechaRef,N($M26)&lt;1,$Q26=""),"Vencida sin observación"&amp;" · ",""))-3)))</f>
        <v/>
      </c>
      <c r="S26" s="64">
        <f>IF(NOT((COUNTA($B26:$D26)+COUNTA($G26:$L26)+COUNTA($Q26))&gt;0),"",IF(AND($V26="Sub",N($U26)&gt;0),IF(ISNUMBER(INDEX($AM$5:$AM$1000,$U26-4)),DATE(YEAR(INDEX($AM$5:$AM$1000,$U26-4)),MONTH(INDEX($AM$5:$AM$1000,$U26-4)),1),IF(ISNUMBER(INDEX($AN$5:$AN$1000,$U26-4)),DATE(YEAR(INDEX($AN$5:$AN$1000,$U26-4)),MONTH(INDEX($AN$5:$AN$1000,$U26-4)),1),MesCiclo)),IF(ISNUMBER($AM26),DATE(YEAR($AM26),MONTH($AM26),1),IF(ISNUMBER($AN26),DATE(YEAR($AN26),MONTH($AN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IF(NOT((COUNTA($B26:$D26)+COUNTA($G26:$L26)+COUNTA($Q26))&gt;0),"",IF($B26="Subactividad","Sub","Macro"))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  <c r="AK26" s="62" t="n"/>
      <c r="AL26" s="62">
        <f>IF(LEFT($C26,11)="[Jefatura] ",IFERROR(MATCH("Asistente Técnico de Riesgo|"&amp;MID($C26,12,500),rDname_ADM,0),0),"")</f>
        <v/>
      </c>
      <c r="AM26" s="62">
        <f>IF(N($AL26)&gt;0,INDEX(rIni_ADM,$AL26),IF(ISNUMBER($E26),$E26,""))</f>
        <v/>
      </c>
      <c r="AN26" s="62">
        <f>IF(N($AL26)&gt;0,INDEX(rLim_ADM,$AL26),IF(ISNUMBER($F26),$F26,""))</f>
        <v/>
      </c>
    </row>
    <row r="27">
      <c r="A27" s="56">
        <f>IF(NOT((COUNTA($B27:$D27)+COUNTA($G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>
        <f>IF(N($AL27)&gt;0,INDEX(rIni_ADM,$AL27),"")</f>
        <v/>
      </c>
      <c r="F27" s="59">
        <f>IF(N($AL27)&gt;0,INDEX(rLim_ADM,$AL27),"")</f>
        <v/>
      </c>
      <c r="G27" s="59" t="n"/>
      <c r="H27" s="60" t="n"/>
      <c r="I27" s="60" t="n"/>
      <c r="J27" s="60" t="n"/>
      <c r="K27" s="60" t="n"/>
      <c r="L27" s="60" t="n"/>
      <c r="M27" s="61">
        <f>IF(NOT((COUNTA($B27:$D27)+COUNTA($G27:$L27)+COUNTA($Q27))&gt;0),"",IF(ISNUMBER($G27),1,IF(N($W27)&gt;0,AVERAGEIFS($X$5:$X$1000,$U$5:$U$1000,ROW(),$V$5:$V$1000,"Sub"),$X27)))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IF(NOT((COUNTA($B27:$D27)+COUNTA($G27:$L27)+COUNTA($Q27))&gt;0),"",IF(ISNUMBER($G27),IF(AND(ISNUMBER($AN27),$G27&gt;$AN27),"Cumplida con "&amp;($G27-$AN27)&amp;IF($G27-$AN27=1," día"," días")&amp;" de retraso","Cumplida"),IF(N($M27)&gt;=1,"Cumplida",IF(NOT(ISNUMBER($AN27)),"Sin fecha límite",IF($AN27&lt;FechaRef,"Vencida hace "&amp;(FechaRef-$AN27)&amp;IF(FechaRef-$AN27=1," día"," días"),IF($AN27=FechaRef,"Vence hoy",IF($AN27-FechaRef&lt;=DiasAlerta,"Vence en "&amp;($AN27-FechaRef)&amp;IF($AN27-FechaRef=1," día"," días"),"En plazo")))))))</f>
        <v/>
      </c>
      <c r="P27" s="62" t="n"/>
      <c r="Q27" s="58" t="n"/>
      <c r="R27" s="63">
        <f>IF(NOT((COUNTA($B27:$D27)+COUNTA($G27:$L27)+COUNTA($Q27))&gt;0),"",IF((IF($C27="","Falta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",""))="","✔ OK","⚠ "&amp;LEFT(IF($C27="","Falta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",""),LEN(IF($C27="","Falta el nombre de la actividad"&amp;" · ","")&amp;IF(AND($V27="Sub",N($U27)=0),"Subactividad sin macroactividad arriba"&amp;" · ","")&amp;IF($AM27="","Sin fecha de inicio"&amp;" · ","")&amp;IF($AN27="","Sin fecha límite"&amp;" · ","")&amp;IF(AND(LEFT($C27,11)="[Jefatura] ",N($AL27)=0),"No se encuentra en la hoja de la jefatura (elíjala de nuevo en la lista)"&amp;" · ","")&amp;IF(OR(AND($E27&lt;&gt;"",NOT(ISNUMBER($E27))),AND($F27&lt;&gt;"",NOT(ISNUMBER($F27))),AND($G27&lt;&gt;"",NOT(ISNUMBER($G27)))),"Fecha no válida"&amp;" · ","")&amp;IF(AND(ISNUMBER($AM27),ISNUMBER($AN27),$AM27&gt;$AN27),"Inicio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","")&amp;IF(AND(ISNUMBER($AN27),$AN27&lt;FechaRef,N($M27)&lt;1),"Vencida"&amp;" · ","")&amp;IF(AND(ObsObligatoria="Sí",ISNUMBER($AN27),$AN27&lt;FechaRef,N($M27)&lt;1,$Q27=""),"Vencida sin observación"&amp;" · ",""))-3)))</f>
        <v/>
      </c>
      <c r="S27" s="64">
        <f>IF(NOT((COUNTA($B27:$D27)+COUNTA($G27:$L27)+COUNTA($Q27))&gt;0),"",IF(AND($V27="Sub",N($U27)&gt;0),IF(ISNUMBER(INDEX($AM$5:$AM$1000,$U27-4)),DATE(YEAR(INDEX($AM$5:$AM$1000,$U27-4)),MONTH(INDEX($AM$5:$AM$1000,$U27-4)),1),IF(ISNUMBER(INDEX($AN$5:$AN$1000,$U27-4)),DATE(YEAR(INDEX($AN$5:$AN$1000,$U27-4)),MONTH(INDEX($AN$5:$AN$1000,$U27-4)),1),MesCiclo)),IF(ISNUMBER($AM27),DATE(YEAR($AM27),MONTH($AM27),1),IF(ISNUMBER($AN27),DATE(YEAR($AN27),MONTH($AN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IF(NOT((COUNTA($B27:$D27)+COUNTA($G27:$L27)+COUNTA($Q27))&gt;0),"",IF($B27="Subactividad","Sub","Macro"))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  <c r="AK27" s="62" t="n"/>
      <c r="AL27" s="62">
        <f>IF(LEFT($C27,11)="[Jefatura] ",IFERROR(MATCH("Asistente Técnico de Riesgo|"&amp;MID($C27,12,500),rDname_ADM,0),0),"")</f>
        <v/>
      </c>
      <c r="AM27" s="62">
        <f>IF(N($AL27)&gt;0,INDEX(rIni_ADM,$AL27),IF(ISNUMBER($E27),$E27,""))</f>
        <v/>
      </c>
      <c r="AN27" s="62">
        <f>IF(N($AL27)&gt;0,INDEX(rLim_ADM,$AL27),IF(ISNUMBER($F27),$F27,""))</f>
        <v/>
      </c>
    </row>
    <row r="28">
      <c r="A28" s="56">
        <f>IF(NOT((COUNTA($B28:$D28)+COUNTA($G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>
        <f>IF(N($AL28)&gt;0,INDEX(rIni_ADM,$AL28),"")</f>
        <v/>
      </c>
      <c r="F28" s="59">
        <f>IF(N($AL28)&gt;0,INDEX(rLim_ADM,$AL28),"")</f>
        <v/>
      </c>
      <c r="G28" s="59" t="n"/>
      <c r="H28" s="60" t="n"/>
      <c r="I28" s="60" t="n"/>
      <c r="J28" s="60" t="n"/>
      <c r="K28" s="60" t="n"/>
      <c r="L28" s="60" t="n"/>
      <c r="M28" s="61">
        <f>IF(NOT((COUNTA($B28:$D28)+COUNTA($G28:$L28)+COUNTA($Q28))&gt;0),"",IF(ISNUMBER($G28),1,IF(N($W28)&gt;0,AVERAGEIFS($X$5:$X$1000,$U$5:$U$1000,ROW(),$V$5:$V$1000,"Sub"),$X28)))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IF(NOT((COUNTA($B28:$D28)+COUNTA($G28:$L28)+COUNTA($Q28))&gt;0),"",IF(ISNUMBER($G28),IF(AND(ISNUMBER($AN28),$G28&gt;$AN28),"Cumplida con "&amp;($G28-$AN28)&amp;IF($G28-$AN28=1," día"," días")&amp;" de retraso","Cumplida"),IF(N($M28)&gt;=1,"Cumplida",IF(NOT(ISNUMBER($AN28)),"Sin fecha límite",IF($AN28&lt;FechaRef,"Vencida hace "&amp;(FechaRef-$AN28)&amp;IF(FechaRef-$AN28=1," día"," días"),IF($AN28=FechaRef,"Vence hoy",IF($AN28-FechaRef&lt;=DiasAlerta,"Vence en "&amp;($AN28-FechaRef)&amp;IF($AN28-FechaRef=1," día"," días"),"En plazo")))))))</f>
        <v/>
      </c>
      <c r="P28" s="62" t="n"/>
      <c r="Q28" s="58" t="n"/>
      <c r="R28" s="63">
        <f>IF(NOT((COUNTA($B28:$D28)+COUNTA($G28:$L28)+COUNTA($Q28))&gt;0),"",IF((IF($C28="","Falta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",""))="","✔ OK","⚠ "&amp;LEFT(IF($C28="","Falta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",""),LEN(IF($C28="","Falta el nombre de la actividad"&amp;" · ","")&amp;IF(AND($V28="Sub",N($U28)=0),"Subactividad sin macroactividad arriba"&amp;" · ","")&amp;IF($AM28="","Sin fecha de inicio"&amp;" · ","")&amp;IF($AN28="","Sin fecha límite"&amp;" · ","")&amp;IF(AND(LEFT($C28,11)="[Jefatura] ",N($AL28)=0),"No se encuentra en la hoja de la jefatura (elíjala de nuevo en la lista)"&amp;" · ","")&amp;IF(OR(AND($E28&lt;&gt;"",NOT(ISNUMBER($E28))),AND($F28&lt;&gt;"",NOT(ISNUMBER($F28))),AND($G28&lt;&gt;"",NOT(ISNUMBER($G28)))),"Fecha no válida"&amp;" · ","")&amp;IF(AND(ISNUMBER($AM28),ISNUMBER($AN28),$AM28&gt;$AN28),"Inicio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","")&amp;IF(AND(ISNUMBER($AN28),$AN28&lt;FechaRef,N($M28)&lt;1),"Vencida"&amp;" · ","")&amp;IF(AND(ObsObligatoria="Sí",ISNUMBER($AN28),$AN28&lt;FechaRef,N($M28)&lt;1,$Q28=""),"Vencida sin observación"&amp;" · ",""))-3)))</f>
        <v/>
      </c>
      <c r="S28" s="64">
        <f>IF(NOT((COUNTA($B28:$D28)+COUNTA($G28:$L28)+COUNTA($Q28))&gt;0),"",IF(AND($V28="Sub",N($U28)&gt;0),IF(ISNUMBER(INDEX($AM$5:$AM$1000,$U28-4)),DATE(YEAR(INDEX($AM$5:$AM$1000,$U28-4)),MONTH(INDEX($AM$5:$AM$1000,$U28-4)),1),IF(ISNUMBER(INDEX($AN$5:$AN$1000,$U28-4)),DATE(YEAR(INDEX($AN$5:$AN$1000,$U28-4)),MONTH(INDEX($AN$5:$AN$1000,$U28-4)),1),MesCiclo)),IF(ISNUMBER($AM28),DATE(YEAR($AM28),MONTH($AM28),1),IF(ISNUMBER($AN28),DATE(YEAR($AN28),MONTH($AN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IF(NOT((COUNTA($B28:$D28)+COUNTA($G28:$L28)+COUNTA($Q28))&gt;0),"",IF($B28="Subactividad","Sub","Macro"))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  <c r="AK28" s="62" t="n"/>
      <c r="AL28" s="62">
        <f>IF(LEFT($C28,11)="[Jefatura] ",IFERROR(MATCH("Asistente Técnico de Riesgo|"&amp;MID($C28,12,500),rDname_ADM,0),0),"")</f>
        <v/>
      </c>
      <c r="AM28" s="62">
        <f>IF(N($AL28)&gt;0,INDEX(rIni_ADM,$AL28),IF(ISNUMBER($E28),$E28,""))</f>
        <v/>
      </c>
      <c r="AN28" s="62">
        <f>IF(N($AL28)&gt;0,INDEX(rLim_ADM,$AL28),IF(ISNUMBER($F28),$F28,""))</f>
        <v/>
      </c>
    </row>
    <row r="29">
      <c r="A29" s="56">
        <f>IF(NOT((COUNTA($B29:$D29)+COUNTA($G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>
        <f>IF(N($AL29)&gt;0,INDEX(rIni_ADM,$AL29),"")</f>
        <v/>
      </c>
      <c r="F29" s="59">
        <f>IF(N($AL29)&gt;0,INDEX(rLim_ADM,$AL29),"")</f>
        <v/>
      </c>
      <c r="G29" s="59" t="n"/>
      <c r="H29" s="60" t="n"/>
      <c r="I29" s="60" t="n"/>
      <c r="J29" s="60" t="n"/>
      <c r="K29" s="60" t="n"/>
      <c r="L29" s="60" t="n"/>
      <c r="M29" s="61">
        <f>IF(NOT((COUNTA($B29:$D29)+COUNTA($G29:$L29)+COUNTA($Q29))&gt;0),"",IF(ISNUMBER($G29),1,IF(N($W29)&gt;0,AVERAGEIFS($X$5:$X$1000,$U$5:$U$1000,ROW(),$V$5:$V$1000,"Sub"),$X29)))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IF(NOT((COUNTA($B29:$D29)+COUNTA($G29:$L29)+COUNTA($Q29))&gt;0),"",IF(ISNUMBER($G29),IF(AND(ISNUMBER($AN29),$G29&gt;$AN29),"Cumplida con "&amp;($G29-$AN29)&amp;IF($G29-$AN29=1," día"," días")&amp;" de retraso","Cumplida"),IF(N($M29)&gt;=1,"Cumplida",IF(NOT(ISNUMBER($AN29)),"Sin fecha límite",IF($AN29&lt;FechaRef,"Vencida hace "&amp;(FechaRef-$AN29)&amp;IF(FechaRef-$AN29=1," día"," días"),IF($AN29=FechaRef,"Vence hoy",IF($AN29-FechaRef&lt;=DiasAlerta,"Vence en "&amp;($AN29-FechaRef)&amp;IF($AN29-FechaRef=1," día"," días"),"En plazo")))))))</f>
        <v/>
      </c>
      <c r="P29" s="62" t="n"/>
      <c r="Q29" s="58" t="n"/>
      <c r="R29" s="63">
        <f>IF(NOT((COUNTA($B29:$D29)+COUNTA($G29:$L29)+COUNTA($Q29))&gt;0),"",IF((IF($C29="","Falta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",""))="","✔ OK","⚠ "&amp;LEFT(IF($C29="","Falta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",""),LEN(IF($C29="","Falta el nombre de la actividad"&amp;" · ","")&amp;IF(AND($V29="Sub",N($U29)=0),"Subactividad sin macroactividad arriba"&amp;" · ","")&amp;IF($AM29="","Sin fecha de inicio"&amp;" · ","")&amp;IF($AN29="","Sin fecha límite"&amp;" · ","")&amp;IF(AND(LEFT($C29,11)="[Jefatura] ",N($AL29)=0),"No se encuentra en la hoja de la jefatura (elíjala de nuevo en la lista)"&amp;" · ","")&amp;IF(OR(AND($E29&lt;&gt;"",NOT(ISNUMBER($E29))),AND($F29&lt;&gt;"",NOT(ISNUMBER($F29))),AND($G29&lt;&gt;"",NOT(ISNUMBER($G29)))),"Fecha no válida"&amp;" · ","")&amp;IF(AND(ISNUMBER($AM29),ISNUMBER($AN29),$AM29&gt;$AN29),"Inicio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","")&amp;IF(AND(ISNUMBER($AN29),$AN29&lt;FechaRef,N($M29)&lt;1),"Vencida"&amp;" · ","")&amp;IF(AND(ObsObligatoria="Sí",ISNUMBER($AN29),$AN29&lt;FechaRef,N($M29)&lt;1,$Q29=""),"Vencida sin observación"&amp;" · ",""))-3)))</f>
        <v/>
      </c>
      <c r="S29" s="64">
        <f>IF(NOT((COUNTA($B29:$D29)+COUNTA($G29:$L29)+COUNTA($Q29))&gt;0),"",IF(AND($V29="Sub",N($U29)&gt;0),IF(ISNUMBER(INDEX($AM$5:$AM$1000,$U29-4)),DATE(YEAR(INDEX($AM$5:$AM$1000,$U29-4)),MONTH(INDEX($AM$5:$AM$1000,$U29-4)),1),IF(ISNUMBER(INDEX($AN$5:$AN$1000,$U29-4)),DATE(YEAR(INDEX($AN$5:$AN$1000,$U29-4)),MONTH(INDEX($AN$5:$AN$1000,$U29-4)),1),MesCiclo)),IF(ISNUMBER($AM29),DATE(YEAR($AM29),MONTH($AM29),1),IF(ISNUMBER($AN29),DATE(YEAR($AN29),MONTH($AN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IF(NOT((COUNTA($B29:$D29)+COUNTA($G29:$L29)+COUNTA($Q29))&gt;0),"",IF($B29="Subactividad","Sub","Macro"))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  <c r="AK29" s="62" t="n"/>
      <c r="AL29" s="62">
        <f>IF(LEFT($C29,11)="[Jefatura] ",IFERROR(MATCH("Asistente Técnico de Riesgo|"&amp;MID($C29,12,500),rDname_ADM,0),0),"")</f>
        <v/>
      </c>
      <c r="AM29" s="62">
        <f>IF(N($AL29)&gt;0,INDEX(rIni_ADM,$AL29),IF(ISNUMBER($E29),$E29,""))</f>
        <v/>
      </c>
      <c r="AN29" s="62">
        <f>IF(N($AL29)&gt;0,INDEX(rLim_ADM,$AL29),IF(ISNUMBER($F29),$F29,""))</f>
        <v/>
      </c>
    </row>
    <row r="30">
      <c r="A30" s="56">
        <f>IF(NOT((COUNTA($B30:$D30)+COUNTA($G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>
        <f>IF(N($AL30)&gt;0,INDEX(rIni_ADM,$AL30),"")</f>
        <v/>
      </c>
      <c r="F30" s="59">
        <f>IF(N($AL30)&gt;0,INDEX(rLim_ADM,$AL30),"")</f>
        <v/>
      </c>
      <c r="G30" s="59" t="n"/>
      <c r="H30" s="60" t="n"/>
      <c r="I30" s="60" t="n"/>
      <c r="J30" s="60" t="n"/>
      <c r="K30" s="60" t="n"/>
      <c r="L30" s="60" t="n"/>
      <c r="M30" s="61">
        <f>IF(NOT((COUNTA($B30:$D30)+COUNTA($G30:$L30)+COUNTA($Q30))&gt;0),"",IF(ISNUMBER($G30),1,IF(N($W30)&gt;0,AVERAGEIFS($X$5:$X$1000,$U$5:$U$1000,ROW(),$V$5:$V$1000,"Sub"),$X30)))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IF(NOT((COUNTA($B30:$D30)+COUNTA($G30:$L30)+COUNTA($Q30))&gt;0),"",IF(ISNUMBER($G30),IF(AND(ISNUMBER($AN30),$G30&gt;$AN30),"Cumplida con "&amp;($G30-$AN30)&amp;IF($G30-$AN30=1," día"," días")&amp;" de retraso","Cumplida"),IF(N($M30)&gt;=1,"Cumplida",IF(NOT(ISNUMBER($AN30)),"Sin fecha límite",IF($AN30&lt;FechaRef,"Vencida hace "&amp;(FechaRef-$AN30)&amp;IF(FechaRef-$AN30=1," día"," días"),IF($AN30=FechaRef,"Vence hoy",IF($AN30-FechaRef&lt;=DiasAlerta,"Vence en "&amp;($AN30-FechaRef)&amp;IF($AN30-FechaRef=1," día"," días"),"En plazo")))))))</f>
        <v/>
      </c>
      <c r="P30" s="62" t="n"/>
      <c r="Q30" s="58" t="n"/>
      <c r="R30" s="63">
        <f>IF(NOT((COUNTA($B30:$D30)+COUNTA($G30:$L30)+COUNTA($Q30))&gt;0),"",IF((IF($C30="","Falta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",""))="","✔ OK","⚠ "&amp;LEFT(IF($C30="","Falta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",""),LEN(IF($C30="","Falta el nombre de la actividad"&amp;" · ","")&amp;IF(AND($V30="Sub",N($U30)=0),"Subactividad sin macroactividad arriba"&amp;" · ","")&amp;IF($AM30="","Sin fecha de inicio"&amp;" · ","")&amp;IF($AN30="","Sin fecha límite"&amp;" · ","")&amp;IF(AND(LEFT($C30,11)="[Jefatura] ",N($AL30)=0),"No se encuentra en la hoja de la jefatura (elíjala de nuevo en la lista)"&amp;" · ","")&amp;IF(OR(AND($E30&lt;&gt;"",NOT(ISNUMBER($E30))),AND($F30&lt;&gt;"",NOT(ISNUMBER($F30))),AND($G30&lt;&gt;"",NOT(ISNUMBER($G30)))),"Fecha no válida"&amp;" · ","")&amp;IF(AND(ISNUMBER($AM30),ISNUMBER($AN30),$AM30&gt;$AN30),"Inicio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","")&amp;IF(AND(ISNUMBER($AN30),$AN30&lt;FechaRef,N($M30)&lt;1),"Vencida"&amp;" · ","")&amp;IF(AND(ObsObligatoria="Sí",ISNUMBER($AN30),$AN30&lt;FechaRef,N($M30)&lt;1,$Q30=""),"Vencida sin observación"&amp;" · ",""))-3)))</f>
        <v/>
      </c>
      <c r="S30" s="64">
        <f>IF(NOT((COUNTA($B30:$D30)+COUNTA($G30:$L30)+COUNTA($Q30))&gt;0),"",IF(AND($V30="Sub",N($U30)&gt;0),IF(ISNUMBER(INDEX($AM$5:$AM$1000,$U30-4)),DATE(YEAR(INDEX($AM$5:$AM$1000,$U30-4)),MONTH(INDEX($AM$5:$AM$1000,$U30-4)),1),IF(ISNUMBER(INDEX($AN$5:$AN$1000,$U30-4)),DATE(YEAR(INDEX($AN$5:$AN$1000,$U30-4)),MONTH(INDEX($AN$5:$AN$1000,$U30-4)),1),MesCiclo)),IF(ISNUMBER($AM30),DATE(YEAR($AM30),MONTH($AM30),1),IF(ISNUMBER($AN30),DATE(YEAR($AN30),MONTH($AN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IF(NOT((COUNTA($B30:$D30)+COUNTA($G30:$L30)+COUNTA($Q30))&gt;0),"",IF($B30="Subactividad","Sub","Macro"))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  <c r="AK30" s="62" t="n"/>
      <c r="AL30" s="62">
        <f>IF(LEFT($C30,11)="[Jefatura] ",IFERROR(MATCH("Asistente Técnico de Riesgo|"&amp;MID($C30,12,500),rDname_ADM,0),0),"")</f>
        <v/>
      </c>
      <c r="AM30" s="62">
        <f>IF(N($AL30)&gt;0,INDEX(rIni_ADM,$AL30),IF(ISNUMBER($E30),$E30,""))</f>
        <v/>
      </c>
      <c r="AN30" s="62">
        <f>IF(N($AL30)&gt;0,INDEX(rLim_ADM,$AL30),IF(ISNUMBER($F30),$F30,""))</f>
        <v/>
      </c>
    </row>
    <row r="31">
      <c r="A31" s="56">
        <f>IF(NOT((COUNTA($B31:$D31)+COUNTA($G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>
        <f>IF(N($AL31)&gt;0,INDEX(rIni_ADM,$AL31),"")</f>
        <v/>
      </c>
      <c r="F31" s="59">
        <f>IF(N($AL31)&gt;0,INDEX(rLim_ADM,$AL31),"")</f>
        <v/>
      </c>
      <c r="G31" s="59" t="n"/>
      <c r="H31" s="60" t="n"/>
      <c r="I31" s="60" t="n"/>
      <c r="J31" s="60" t="n"/>
      <c r="K31" s="60" t="n"/>
      <c r="L31" s="60" t="n"/>
      <c r="M31" s="61">
        <f>IF(NOT((COUNTA($B31:$D31)+COUNTA($G31:$L31)+COUNTA($Q31))&gt;0),"",IF(ISNUMBER($G31),1,IF(N($W31)&gt;0,AVERAGEIFS($X$5:$X$1000,$U$5:$U$1000,ROW(),$V$5:$V$1000,"Sub"),$X31)))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IF(NOT((COUNTA($B31:$D31)+COUNTA($G31:$L31)+COUNTA($Q31))&gt;0),"",IF(ISNUMBER($G31),IF(AND(ISNUMBER($AN31),$G31&gt;$AN31),"Cumplida con "&amp;($G31-$AN31)&amp;IF($G31-$AN31=1," día"," días")&amp;" de retraso","Cumplida"),IF(N($M31)&gt;=1,"Cumplida",IF(NOT(ISNUMBER($AN31)),"Sin fecha límite",IF($AN31&lt;FechaRef,"Vencida hace "&amp;(FechaRef-$AN31)&amp;IF(FechaRef-$AN31=1," día"," días"),IF($AN31=FechaRef,"Vence hoy",IF($AN31-FechaRef&lt;=DiasAlerta,"Vence en "&amp;($AN31-FechaRef)&amp;IF($AN31-FechaRef=1," día"," días"),"En plazo")))))))</f>
        <v/>
      </c>
      <c r="P31" s="62" t="n"/>
      <c r="Q31" s="58" t="n"/>
      <c r="R31" s="63">
        <f>IF(NOT((COUNTA($B31:$D31)+COUNTA($G31:$L31)+COUNTA($Q31))&gt;0),"",IF((IF($C31="","Falta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",""))="","✔ OK","⚠ "&amp;LEFT(IF($C31="","Falta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",""),LEN(IF($C31="","Falta el nombre de la actividad"&amp;" · ","")&amp;IF(AND($V31="Sub",N($U31)=0),"Subactividad sin macroactividad arriba"&amp;" · ","")&amp;IF($AM31="","Sin fecha de inicio"&amp;" · ","")&amp;IF($AN31="","Sin fecha límite"&amp;" · ","")&amp;IF(AND(LEFT($C31,11)="[Jefatura] ",N($AL31)=0),"No se encuentra en la hoja de la jefatura (elíjala de nuevo en la lista)"&amp;" · ","")&amp;IF(OR(AND($E31&lt;&gt;"",NOT(ISNUMBER($E31))),AND($F31&lt;&gt;"",NOT(ISNUMBER($F31))),AND($G31&lt;&gt;"",NOT(ISNUMBER($G31)))),"Fecha no válida"&amp;" · ","")&amp;IF(AND(ISNUMBER($AM31),ISNUMBER($AN31),$AM31&gt;$AN31),"Inicio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","")&amp;IF(AND(ISNUMBER($AN31),$AN31&lt;FechaRef,N($M31)&lt;1),"Vencida"&amp;" · ","")&amp;IF(AND(ObsObligatoria="Sí",ISNUMBER($AN31),$AN31&lt;FechaRef,N($M31)&lt;1,$Q31=""),"Vencida sin observación"&amp;" · ",""))-3)))</f>
        <v/>
      </c>
      <c r="S31" s="64">
        <f>IF(NOT((COUNTA($B31:$D31)+COUNTA($G31:$L31)+COUNTA($Q31))&gt;0),"",IF(AND($V31="Sub",N($U31)&gt;0),IF(ISNUMBER(INDEX($AM$5:$AM$1000,$U31-4)),DATE(YEAR(INDEX($AM$5:$AM$1000,$U31-4)),MONTH(INDEX($AM$5:$AM$1000,$U31-4)),1),IF(ISNUMBER(INDEX($AN$5:$AN$1000,$U31-4)),DATE(YEAR(INDEX($AN$5:$AN$1000,$U31-4)),MONTH(INDEX($AN$5:$AN$1000,$U31-4)),1),MesCiclo)),IF(ISNUMBER($AM31),DATE(YEAR($AM31),MONTH($AM31),1),IF(ISNUMBER($AN31),DATE(YEAR($AN31),MONTH($AN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IF(NOT((COUNTA($B31:$D31)+COUNTA($G31:$L31)+COUNTA($Q31))&gt;0),"",IF($B31="Subactividad","Sub","Macro"))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  <c r="AK31" s="62" t="n"/>
      <c r="AL31" s="62">
        <f>IF(LEFT($C31,11)="[Jefatura] ",IFERROR(MATCH("Asistente Técnico de Riesgo|"&amp;MID($C31,12,500),rDname_ADM,0),0),"")</f>
        <v/>
      </c>
      <c r="AM31" s="62">
        <f>IF(N($AL31)&gt;0,INDEX(rIni_ADM,$AL31),IF(ISNUMBER($E31),$E31,""))</f>
        <v/>
      </c>
      <c r="AN31" s="62">
        <f>IF(N($AL31)&gt;0,INDEX(rLim_ADM,$AL31),IF(ISNUMBER($F31),$F31,""))</f>
        <v/>
      </c>
    </row>
    <row r="32">
      <c r="A32" s="56">
        <f>IF(NOT((COUNTA($B32:$D32)+COUNTA($G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>
        <f>IF(N($AL32)&gt;0,INDEX(rIni_ADM,$AL32),"")</f>
        <v/>
      </c>
      <c r="F32" s="59">
        <f>IF(N($AL32)&gt;0,INDEX(rLim_ADM,$AL32),"")</f>
        <v/>
      </c>
      <c r="G32" s="59" t="n"/>
      <c r="H32" s="60" t="n"/>
      <c r="I32" s="60" t="n"/>
      <c r="J32" s="60" t="n"/>
      <c r="K32" s="60" t="n"/>
      <c r="L32" s="60" t="n"/>
      <c r="M32" s="61">
        <f>IF(NOT((COUNTA($B32:$D32)+COUNTA($G32:$L32)+COUNTA($Q32))&gt;0),"",IF(ISNUMBER($G32),1,IF(N($W32)&gt;0,AVERAGEIFS($X$5:$X$1000,$U$5:$U$1000,ROW(),$V$5:$V$1000,"Sub"),$X32)))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IF(NOT((COUNTA($B32:$D32)+COUNTA($G32:$L32)+COUNTA($Q32))&gt;0),"",IF(ISNUMBER($G32),IF(AND(ISNUMBER($AN32),$G32&gt;$AN32),"Cumplida con "&amp;($G32-$AN32)&amp;IF($G32-$AN32=1," día"," días")&amp;" de retraso","Cumplida"),IF(N($M32)&gt;=1,"Cumplida",IF(NOT(ISNUMBER($AN32)),"Sin fecha límite",IF($AN32&lt;FechaRef,"Vencida hace "&amp;(FechaRef-$AN32)&amp;IF(FechaRef-$AN32=1," día"," días"),IF($AN32=FechaRef,"Vence hoy",IF($AN32-FechaRef&lt;=DiasAlerta,"Vence en "&amp;($AN32-FechaRef)&amp;IF($AN32-FechaRef=1," día"," días"),"En plazo")))))))</f>
        <v/>
      </c>
      <c r="P32" s="62" t="n"/>
      <c r="Q32" s="58" t="n"/>
      <c r="R32" s="63">
        <f>IF(NOT((COUNTA($B32:$D32)+COUNTA($G32:$L32)+COUNTA($Q32))&gt;0),"",IF((IF($C32="","Falta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",""))="","✔ OK","⚠ "&amp;LEFT(IF($C32="","Falta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",""),LEN(IF($C32="","Falta el nombre de la actividad"&amp;" · ","")&amp;IF(AND($V32="Sub",N($U32)=0),"Subactividad sin macroactividad arriba"&amp;" · ","")&amp;IF($AM32="","Sin fecha de inicio"&amp;" · ","")&amp;IF($AN32="","Sin fecha límite"&amp;" · ","")&amp;IF(AND(LEFT($C32,11)="[Jefatura] ",N($AL32)=0),"No se encuentra en la hoja de la jefatura (elíjala de nuevo en la lista)"&amp;" · ","")&amp;IF(OR(AND($E32&lt;&gt;"",NOT(ISNUMBER($E32))),AND($F32&lt;&gt;"",NOT(ISNUMBER($F32))),AND($G32&lt;&gt;"",NOT(ISNUMBER($G32)))),"Fecha no válida"&amp;" · ","")&amp;IF(AND(ISNUMBER($AM32),ISNUMBER($AN32),$AM32&gt;$AN32),"Inicio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","")&amp;IF(AND(ISNUMBER($AN32),$AN32&lt;FechaRef,N($M32)&lt;1),"Vencida"&amp;" · ","")&amp;IF(AND(ObsObligatoria="Sí",ISNUMBER($AN32),$AN32&lt;FechaRef,N($M32)&lt;1,$Q32=""),"Vencida sin observación"&amp;" · ",""))-3)))</f>
        <v/>
      </c>
      <c r="S32" s="64">
        <f>IF(NOT((COUNTA($B32:$D32)+COUNTA($G32:$L32)+COUNTA($Q32))&gt;0),"",IF(AND($V32="Sub",N($U32)&gt;0),IF(ISNUMBER(INDEX($AM$5:$AM$1000,$U32-4)),DATE(YEAR(INDEX($AM$5:$AM$1000,$U32-4)),MONTH(INDEX($AM$5:$AM$1000,$U32-4)),1),IF(ISNUMBER(INDEX($AN$5:$AN$1000,$U32-4)),DATE(YEAR(INDEX($AN$5:$AN$1000,$U32-4)),MONTH(INDEX($AN$5:$AN$1000,$U32-4)),1),MesCiclo)),IF(ISNUMBER($AM32),DATE(YEAR($AM32),MONTH($AM32),1),IF(ISNUMBER($AN32),DATE(YEAR($AN32),MONTH($AN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IF(NOT((COUNTA($B32:$D32)+COUNTA($G32:$L32)+COUNTA($Q32))&gt;0),"",IF($B32="Subactividad","Sub","Macro"))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  <c r="AK32" s="62" t="n"/>
      <c r="AL32" s="62">
        <f>IF(LEFT($C32,11)="[Jefatura] ",IFERROR(MATCH("Asistente Técnico de Riesgo|"&amp;MID($C32,12,500),rDname_ADM,0),0),"")</f>
        <v/>
      </c>
      <c r="AM32" s="62">
        <f>IF(N($AL32)&gt;0,INDEX(rIni_ADM,$AL32),IF(ISNUMBER($E32),$E32,""))</f>
        <v/>
      </c>
      <c r="AN32" s="62">
        <f>IF(N($AL32)&gt;0,INDEX(rLim_ADM,$AL32),IF(ISNUMBER($F32),$F32,""))</f>
        <v/>
      </c>
    </row>
    <row r="33">
      <c r="A33" s="56">
        <f>IF(NOT((COUNTA($B33:$D33)+COUNTA($G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>
        <f>IF(N($AL33)&gt;0,INDEX(rIni_ADM,$AL33),"")</f>
        <v/>
      </c>
      <c r="F33" s="59">
        <f>IF(N($AL33)&gt;0,INDEX(rLim_ADM,$AL33),"")</f>
        <v/>
      </c>
      <c r="G33" s="59" t="n"/>
      <c r="H33" s="60" t="n"/>
      <c r="I33" s="60" t="n"/>
      <c r="J33" s="60" t="n"/>
      <c r="K33" s="60" t="n"/>
      <c r="L33" s="60" t="n"/>
      <c r="M33" s="61">
        <f>IF(NOT((COUNTA($B33:$D33)+COUNTA($G33:$L33)+COUNTA($Q33))&gt;0),"",IF(ISNUMBER($G33),1,IF(N($W33)&gt;0,AVERAGEIFS($X$5:$X$1000,$U$5:$U$1000,ROW(),$V$5:$V$1000,"Sub"),$X33)))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IF(NOT((COUNTA($B33:$D33)+COUNTA($G33:$L33)+COUNTA($Q33))&gt;0),"",IF(ISNUMBER($G33),IF(AND(ISNUMBER($AN33),$G33&gt;$AN33),"Cumplida con "&amp;($G33-$AN33)&amp;IF($G33-$AN33=1," día"," días")&amp;" de retraso","Cumplida"),IF(N($M33)&gt;=1,"Cumplida",IF(NOT(ISNUMBER($AN33)),"Sin fecha límite",IF($AN33&lt;FechaRef,"Vencida hace "&amp;(FechaRef-$AN33)&amp;IF(FechaRef-$AN33=1," día"," días"),IF($AN33=FechaRef,"Vence hoy",IF($AN33-FechaRef&lt;=DiasAlerta,"Vence en "&amp;($AN33-FechaRef)&amp;IF($AN33-FechaRef=1," día"," días"),"En plazo")))))))</f>
        <v/>
      </c>
      <c r="P33" s="62" t="n"/>
      <c r="Q33" s="58" t="n"/>
      <c r="R33" s="63">
        <f>IF(NOT((COUNTA($B33:$D33)+COUNTA($G33:$L33)+COUNTA($Q33))&gt;0),"",IF((IF($C33="","Falta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",""))="","✔ OK","⚠ "&amp;LEFT(IF($C33="","Falta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",""),LEN(IF($C33="","Falta el nombre de la actividad"&amp;" · ","")&amp;IF(AND($V33="Sub",N($U33)=0),"Subactividad sin macroactividad arriba"&amp;" · ","")&amp;IF($AM33="","Sin fecha de inicio"&amp;" · ","")&amp;IF($AN33="","Sin fecha límite"&amp;" · ","")&amp;IF(AND(LEFT($C33,11)="[Jefatura] ",N($AL33)=0),"No se encuentra en la hoja de la jefatura (elíjala de nuevo en la lista)"&amp;" · ","")&amp;IF(OR(AND($E33&lt;&gt;"",NOT(ISNUMBER($E33))),AND($F33&lt;&gt;"",NOT(ISNUMBER($F33))),AND($G33&lt;&gt;"",NOT(ISNUMBER($G33)))),"Fecha no válida"&amp;" · ","")&amp;IF(AND(ISNUMBER($AM33),ISNUMBER($AN33),$AM33&gt;$AN33),"Inicio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","")&amp;IF(AND(ISNUMBER($AN33),$AN33&lt;FechaRef,N($M33)&lt;1),"Vencida"&amp;" · ","")&amp;IF(AND(ObsObligatoria="Sí",ISNUMBER($AN33),$AN33&lt;FechaRef,N($M33)&lt;1,$Q33=""),"Vencida sin observación"&amp;" · ",""))-3)))</f>
        <v/>
      </c>
      <c r="S33" s="64">
        <f>IF(NOT((COUNTA($B33:$D33)+COUNTA($G33:$L33)+COUNTA($Q33))&gt;0),"",IF(AND($V33="Sub",N($U33)&gt;0),IF(ISNUMBER(INDEX($AM$5:$AM$1000,$U33-4)),DATE(YEAR(INDEX($AM$5:$AM$1000,$U33-4)),MONTH(INDEX($AM$5:$AM$1000,$U33-4)),1),IF(ISNUMBER(INDEX($AN$5:$AN$1000,$U33-4)),DATE(YEAR(INDEX($AN$5:$AN$1000,$U33-4)),MONTH(INDEX($AN$5:$AN$1000,$U33-4)),1),MesCiclo)),IF(ISNUMBER($AM33),DATE(YEAR($AM33),MONTH($AM33),1),IF(ISNUMBER($AN33),DATE(YEAR($AN33),MONTH($AN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IF(NOT((COUNTA($B33:$D33)+COUNTA($G33:$L33)+COUNTA($Q33))&gt;0),"",IF($B33="Subactividad","Sub","Macro"))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  <c r="AK33" s="62" t="n"/>
      <c r="AL33" s="62">
        <f>IF(LEFT($C33,11)="[Jefatura] ",IFERROR(MATCH("Asistente Técnico de Riesgo|"&amp;MID($C33,12,500),rDname_ADM,0),0),"")</f>
        <v/>
      </c>
      <c r="AM33" s="62">
        <f>IF(N($AL33)&gt;0,INDEX(rIni_ADM,$AL33),IF(ISNUMBER($E33),$E33,""))</f>
        <v/>
      </c>
      <c r="AN33" s="62">
        <f>IF(N($AL33)&gt;0,INDEX(rLim_ADM,$AL33),IF(ISNUMBER($F33),$F33,""))</f>
        <v/>
      </c>
    </row>
    <row r="34">
      <c r="A34" s="56">
        <f>IF(NOT((COUNTA($B34:$D34)+COUNTA($G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>
        <f>IF(N($AL34)&gt;0,INDEX(rIni_ADM,$AL34),"")</f>
        <v/>
      </c>
      <c r="F34" s="59">
        <f>IF(N($AL34)&gt;0,INDEX(rLim_ADM,$AL34),"")</f>
        <v/>
      </c>
      <c r="G34" s="59" t="n"/>
      <c r="H34" s="60" t="n"/>
      <c r="I34" s="60" t="n"/>
      <c r="J34" s="60" t="n"/>
      <c r="K34" s="60" t="n"/>
      <c r="L34" s="60" t="n"/>
      <c r="M34" s="61">
        <f>IF(NOT((COUNTA($B34:$D34)+COUNTA($G34:$L34)+COUNTA($Q34))&gt;0),"",IF(ISNUMBER($G34),1,IF(N($W34)&gt;0,AVERAGEIFS($X$5:$X$1000,$U$5:$U$1000,ROW(),$V$5:$V$1000,"Sub"),$X34)))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IF(NOT((COUNTA($B34:$D34)+COUNTA($G34:$L34)+COUNTA($Q34))&gt;0),"",IF(ISNUMBER($G34),IF(AND(ISNUMBER($AN34),$G34&gt;$AN34),"Cumplida con "&amp;($G34-$AN34)&amp;IF($G34-$AN34=1," día"," días")&amp;" de retraso","Cumplida"),IF(N($M34)&gt;=1,"Cumplida",IF(NOT(ISNUMBER($AN34)),"Sin fecha límite",IF($AN34&lt;FechaRef,"Vencida hace "&amp;(FechaRef-$AN34)&amp;IF(FechaRef-$AN34=1," día"," días"),IF($AN34=FechaRef,"Vence hoy",IF($AN34-FechaRef&lt;=DiasAlerta,"Vence en "&amp;($AN34-FechaRef)&amp;IF($AN34-FechaRef=1," día"," días"),"En plazo")))))))</f>
        <v/>
      </c>
      <c r="P34" s="62" t="n"/>
      <c r="Q34" s="58" t="n"/>
      <c r="R34" s="63">
        <f>IF(NOT((COUNTA($B34:$D34)+COUNTA($G34:$L34)+COUNTA($Q34))&gt;0),"",IF((IF($C34="","Falta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",""))="","✔ OK","⚠ "&amp;LEFT(IF($C34="","Falta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",""),LEN(IF($C34="","Falta el nombre de la actividad"&amp;" · ","")&amp;IF(AND($V34="Sub",N($U34)=0),"Subactividad sin macroactividad arriba"&amp;" · ","")&amp;IF($AM34="","Sin fecha de inicio"&amp;" · ","")&amp;IF($AN34="","Sin fecha límite"&amp;" · ","")&amp;IF(AND(LEFT($C34,11)="[Jefatura] ",N($AL34)=0),"No se encuentra en la hoja de la jefatura (elíjala de nuevo en la lista)"&amp;" · ","")&amp;IF(OR(AND($E34&lt;&gt;"",NOT(ISNUMBER($E34))),AND($F34&lt;&gt;"",NOT(ISNUMBER($F34))),AND($G34&lt;&gt;"",NOT(ISNUMBER($G34)))),"Fecha no válida"&amp;" · ","")&amp;IF(AND(ISNUMBER($AM34),ISNUMBER($AN34),$AM34&gt;$AN34),"Inicio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","")&amp;IF(AND(ISNUMBER($AN34),$AN34&lt;FechaRef,N($M34)&lt;1),"Vencida"&amp;" · ","")&amp;IF(AND(ObsObligatoria="Sí",ISNUMBER($AN34),$AN34&lt;FechaRef,N($M34)&lt;1,$Q34=""),"Vencida sin observación"&amp;" · ",""))-3)))</f>
        <v/>
      </c>
      <c r="S34" s="64">
        <f>IF(NOT((COUNTA($B34:$D34)+COUNTA($G34:$L34)+COUNTA($Q34))&gt;0),"",IF(AND($V34="Sub",N($U34)&gt;0),IF(ISNUMBER(INDEX($AM$5:$AM$1000,$U34-4)),DATE(YEAR(INDEX($AM$5:$AM$1000,$U34-4)),MONTH(INDEX($AM$5:$AM$1000,$U34-4)),1),IF(ISNUMBER(INDEX($AN$5:$AN$1000,$U34-4)),DATE(YEAR(INDEX($AN$5:$AN$1000,$U34-4)),MONTH(INDEX($AN$5:$AN$1000,$U34-4)),1),MesCiclo)),IF(ISNUMBER($AM34),DATE(YEAR($AM34),MONTH($AM34),1),IF(ISNUMBER($AN34),DATE(YEAR($AN34),MONTH($AN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IF(NOT((COUNTA($B34:$D34)+COUNTA($G34:$L34)+COUNTA($Q34))&gt;0),"",IF($B34="Subactividad","Sub","Macro"))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  <c r="AK34" s="62" t="n"/>
      <c r="AL34" s="62">
        <f>IF(LEFT($C34,11)="[Jefatura] ",IFERROR(MATCH("Asistente Técnico de Riesgo|"&amp;MID($C34,12,500),rDname_ADM,0),0),"")</f>
        <v/>
      </c>
      <c r="AM34" s="62">
        <f>IF(N($AL34)&gt;0,INDEX(rIni_ADM,$AL34),IF(ISNUMBER($E34),$E34,""))</f>
        <v/>
      </c>
      <c r="AN34" s="62">
        <f>IF(N($AL34)&gt;0,INDEX(rLim_ADM,$AL34),IF(ISNUMBER($F34),$F34,""))</f>
        <v/>
      </c>
    </row>
    <row r="35">
      <c r="A35" s="56">
        <f>IF(NOT((COUNTA($B35:$D35)+COUNTA($G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>
        <f>IF(N($AL35)&gt;0,INDEX(rIni_ADM,$AL35),"")</f>
        <v/>
      </c>
      <c r="F35" s="59">
        <f>IF(N($AL35)&gt;0,INDEX(rLim_ADM,$AL35),"")</f>
        <v/>
      </c>
      <c r="G35" s="59" t="n"/>
      <c r="H35" s="60" t="n"/>
      <c r="I35" s="60" t="n"/>
      <c r="J35" s="60" t="n"/>
      <c r="K35" s="60" t="n"/>
      <c r="L35" s="60" t="n"/>
      <c r="M35" s="61">
        <f>IF(NOT((COUNTA($B35:$D35)+COUNTA($G35:$L35)+COUNTA($Q35))&gt;0),"",IF(ISNUMBER($G35),1,IF(N($W35)&gt;0,AVERAGEIFS($X$5:$X$1000,$U$5:$U$1000,ROW(),$V$5:$V$1000,"Sub"),$X35)))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IF(NOT((COUNTA($B35:$D35)+COUNTA($G35:$L35)+COUNTA($Q35))&gt;0),"",IF(ISNUMBER($G35),IF(AND(ISNUMBER($AN35),$G35&gt;$AN35),"Cumplida con "&amp;($G35-$AN35)&amp;IF($G35-$AN35=1," día"," días")&amp;" de retraso","Cumplida"),IF(N($M35)&gt;=1,"Cumplida",IF(NOT(ISNUMBER($AN35)),"Sin fecha límite",IF($AN35&lt;FechaRef,"Vencida hace "&amp;(FechaRef-$AN35)&amp;IF(FechaRef-$AN35=1," día"," días"),IF($AN35=FechaRef,"Vence hoy",IF($AN35-FechaRef&lt;=DiasAlerta,"Vence en "&amp;($AN35-FechaRef)&amp;IF($AN35-FechaRef=1," día"," días"),"En plazo")))))))</f>
        <v/>
      </c>
      <c r="P35" s="62" t="n"/>
      <c r="Q35" s="58" t="n"/>
      <c r="R35" s="63">
        <f>IF(NOT((COUNTA($B35:$D35)+COUNTA($G35:$L35)+COUNTA($Q35))&gt;0),"",IF((IF($C35="","Falta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",""))="","✔ OK","⚠ "&amp;LEFT(IF($C35="","Falta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",""),LEN(IF($C35="","Falta el nombre de la actividad"&amp;" · ","")&amp;IF(AND($V35="Sub",N($U35)=0),"Subactividad sin macroactividad arriba"&amp;" · ","")&amp;IF($AM35="","Sin fecha de inicio"&amp;" · ","")&amp;IF($AN35="","Sin fecha límite"&amp;" · ","")&amp;IF(AND(LEFT($C35,11)="[Jefatura] ",N($AL35)=0),"No se encuentra en la hoja de la jefatura (elíjala de nuevo en la lista)"&amp;" · ","")&amp;IF(OR(AND($E35&lt;&gt;"",NOT(ISNUMBER($E35))),AND($F35&lt;&gt;"",NOT(ISNUMBER($F35))),AND($G35&lt;&gt;"",NOT(ISNUMBER($G35)))),"Fecha no válida"&amp;" · ","")&amp;IF(AND(ISNUMBER($AM35),ISNUMBER($AN35),$AM35&gt;$AN35),"Inicio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","")&amp;IF(AND(ISNUMBER($AN35),$AN35&lt;FechaRef,N($M35)&lt;1),"Vencida"&amp;" · ","")&amp;IF(AND(ObsObligatoria="Sí",ISNUMBER($AN35),$AN35&lt;FechaRef,N($M35)&lt;1,$Q35=""),"Vencida sin observación"&amp;" · ",""))-3)))</f>
        <v/>
      </c>
      <c r="S35" s="64">
        <f>IF(NOT((COUNTA($B35:$D35)+COUNTA($G35:$L35)+COUNTA($Q35))&gt;0),"",IF(AND($V35="Sub",N($U35)&gt;0),IF(ISNUMBER(INDEX($AM$5:$AM$1000,$U35-4)),DATE(YEAR(INDEX($AM$5:$AM$1000,$U35-4)),MONTH(INDEX($AM$5:$AM$1000,$U35-4)),1),IF(ISNUMBER(INDEX($AN$5:$AN$1000,$U35-4)),DATE(YEAR(INDEX($AN$5:$AN$1000,$U35-4)),MONTH(INDEX($AN$5:$AN$1000,$U35-4)),1),MesCiclo)),IF(ISNUMBER($AM35),DATE(YEAR($AM35),MONTH($AM35),1),IF(ISNUMBER($AN35),DATE(YEAR($AN35),MONTH($AN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IF(NOT((COUNTA($B35:$D35)+COUNTA($G35:$L35)+COUNTA($Q35))&gt;0),"",IF($B35="Subactividad","Sub","Macro"))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  <c r="AK35" s="62" t="n"/>
      <c r="AL35" s="62">
        <f>IF(LEFT($C35,11)="[Jefatura] ",IFERROR(MATCH("Asistente Técnico de Riesgo|"&amp;MID($C35,12,500),rDname_ADM,0),0),"")</f>
        <v/>
      </c>
      <c r="AM35" s="62">
        <f>IF(N($AL35)&gt;0,INDEX(rIni_ADM,$AL35),IF(ISNUMBER($E35),$E35,""))</f>
        <v/>
      </c>
      <c r="AN35" s="62">
        <f>IF(N($AL35)&gt;0,INDEX(rLim_ADM,$AL35),IF(ISNUMBER($F35),$F35,""))</f>
        <v/>
      </c>
    </row>
    <row r="36">
      <c r="A36" s="56">
        <f>IF(NOT((COUNTA($B36:$D36)+COUNTA($G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>
        <f>IF(N($AL36)&gt;0,INDEX(rIni_ADM,$AL36),"")</f>
        <v/>
      </c>
      <c r="F36" s="59">
        <f>IF(N($AL36)&gt;0,INDEX(rLim_ADM,$AL36),"")</f>
        <v/>
      </c>
      <c r="G36" s="59" t="n"/>
      <c r="H36" s="60" t="n"/>
      <c r="I36" s="60" t="n"/>
      <c r="J36" s="60" t="n"/>
      <c r="K36" s="60" t="n"/>
      <c r="L36" s="60" t="n"/>
      <c r="M36" s="61">
        <f>IF(NOT((COUNTA($B36:$D36)+COUNTA($G36:$L36)+COUNTA($Q36))&gt;0),"",IF(ISNUMBER($G36),1,IF(N($W36)&gt;0,AVERAGEIFS($X$5:$X$1000,$U$5:$U$1000,ROW(),$V$5:$V$1000,"Sub"),$X36)))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IF(NOT((COUNTA($B36:$D36)+COUNTA($G36:$L36)+COUNTA($Q36))&gt;0),"",IF(ISNUMBER($G36),IF(AND(ISNUMBER($AN36),$G36&gt;$AN36),"Cumplida con "&amp;($G36-$AN36)&amp;IF($G36-$AN36=1," día"," días")&amp;" de retraso","Cumplida"),IF(N($M36)&gt;=1,"Cumplida",IF(NOT(ISNUMBER($AN36)),"Sin fecha límite",IF($AN36&lt;FechaRef,"Vencida hace "&amp;(FechaRef-$AN36)&amp;IF(FechaRef-$AN36=1," día"," días"),IF($AN36=FechaRef,"Vence hoy",IF($AN36-FechaRef&lt;=DiasAlerta,"Vence en "&amp;($AN36-FechaRef)&amp;IF($AN36-FechaRef=1," día"," días"),"En plazo")))))))</f>
        <v/>
      </c>
      <c r="P36" s="62" t="n"/>
      <c r="Q36" s="58" t="n"/>
      <c r="R36" s="63">
        <f>IF(NOT((COUNTA($B36:$D36)+COUNTA($G36:$L36)+COUNTA($Q36))&gt;0),"",IF((IF($C36="","Falta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",""))="","✔ OK","⚠ "&amp;LEFT(IF($C36="","Falta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",""),LEN(IF($C36="","Falta el nombre de la actividad"&amp;" · ","")&amp;IF(AND($V36="Sub",N($U36)=0),"Subactividad sin macroactividad arriba"&amp;" · ","")&amp;IF($AM36="","Sin fecha de inicio"&amp;" · ","")&amp;IF($AN36="","Sin fecha límite"&amp;" · ","")&amp;IF(AND(LEFT($C36,11)="[Jefatura] ",N($AL36)=0),"No se encuentra en la hoja de la jefatura (elíjala de nuevo en la lista)"&amp;" · ","")&amp;IF(OR(AND($E36&lt;&gt;"",NOT(ISNUMBER($E36))),AND($F36&lt;&gt;"",NOT(ISNUMBER($F36))),AND($G36&lt;&gt;"",NOT(ISNUMBER($G36)))),"Fecha no válida"&amp;" · ","")&amp;IF(AND(ISNUMBER($AM36),ISNUMBER($AN36),$AM36&gt;$AN36),"Inicio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","")&amp;IF(AND(ISNUMBER($AN36),$AN36&lt;FechaRef,N($M36)&lt;1),"Vencida"&amp;" · ","")&amp;IF(AND(ObsObligatoria="Sí",ISNUMBER($AN36),$AN36&lt;FechaRef,N($M36)&lt;1,$Q36=""),"Vencida sin observación"&amp;" · ",""))-3)))</f>
        <v/>
      </c>
      <c r="S36" s="64">
        <f>IF(NOT((COUNTA($B36:$D36)+COUNTA($G36:$L36)+COUNTA($Q36))&gt;0),"",IF(AND($V36="Sub",N($U36)&gt;0),IF(ISNUMBER(INDEX($AM$5:$AM$1000,$U36-4)),DATE(YEAR(INDEX($AM$5:$AM$1000,$U36-4)),MONTH(INDEX($AM$5:$AM$1000,$U36-4)),1),IF(ISNUMBER(INDEX($AN$5:$AN$1000,$U36-4)),DATE(YEAR(INDEX($AN$5:$AN$1000,$U36-4)),MONTH(INDEX($AN$5:$AN$1000,$U36-4)),1),MesCiclo)),IF(ISNUMBER($AM36),DATE(YEAR($AM36),MONTH($AM36),1),IF(ISNUMBER($AN36),DATE(YEAR($AN36),MONTH($AN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IF(NOT((COUNTA($B36:$D36)+COUNTA($G36:$L36)+COUNTA($Q36))&gt;0),"",IF($B36="Subactividad","Sub","Macro"))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  <c r="AK36" s="62" t="n"/>
      <c r="AL36" s="62">
        <f>IF(LEFT($C36,11)="[Jefatura] ",IFERROR(MATCH("Asistente Técnico de Riesgo|"&amp;MID($C36,12,500),rDname_ADM,0),0),"")</f>
        <v/>
      </c>
      <c r="AM36" s="62">
        <f>IF(N($AL36)&gt;0,INDEX(rIni_ADM,$AL36),IF(ISNUMBER($E36),$E36,""))</f>
        <v/>
      </c>
      <c r="AN36" s="62">
        <f>IF(N($AL36)&gt;0,INDEX(rLim_ADM,$AL36),IF(ISNUMBER($F36),$F36,""))</f>
        <v/>
      </c>
    </row>
    <row r="37">
      <c r="A37" s="56">
        <f>IF(NOT((COUNTA($B37:$D37)+COUNTA($G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>
        <f>IF(N($AL37)&gt;0,INDEX(rIni_ADM,$AL37),"")</f>
        <v/>
      </c>
      <c r="F37" s="59">
        <f>IF(N($AL37)&gt;0,INDEX(rLim_ADM,$AL37),"")</f>
        <v/>
      </c>
      <c r="G37" s="59" t="n"/>
      <c r="H37" s="60" t="n"/>
      <c r="I37" s="60" t="n"/>
      <c r="J37" s="60" t="n"/>
      <c r="K37" s="60" t="n"/>
      <c r="L37" s="60" t="n"/>
      <c r="M37" s="61">
        <f>IF(NOT((COUNTA($B37:$D37)+COUNTA($G37:$L37)+COUNTA($Q37))&gt;0),"",IF(ISNUMBER($G37),1,IF(N($W37)&gt;0,AVERAGEIFS($X$5:$X$1000,$U$5:$U$1000,ROW(),$V$5:$V$1000,"Sub"),$X37)))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IF(NOT((COUNTA($B37:$D37)+COUNTA($G37:$L37)+COUNTA($Q37))&gt;0),"",IF(ISNUMBER($G37),IF(AND(ISNUMBER($AN37),$G37&gt;$AN37),"Cumplida con "&amp;($G37-$AN37)&amp;IF($G37-$AN37=1," día"," días")&amp;" de retraso","Cumplida"),IF(N($M37)&gt;=1,"Cumplida",IF(NOT(ISNUMBER($AN37)),"Sin fecha límite",IF($AN37&lt;FechaRef,"Vencida hace "&amp;(FechaRef-$AN37)&amp;IF(FechaRef-$AN37=1," día"," días"),IF($AN37=FechaRef,"Vence hoy",IF($AN37-FechaRef&lt;=DiasAlerta,"Vence en "&amp;($AN37-FechaRef)&amp;IF($AN37-FechaRef=1," día"," días"),"En plazo")))))))</f>
        <v/>
      </c>
      <c r="P37" s="62" t="n"/>
      <c r="Q37" s="58" t="n"/>
      <c r="R37" s="63">
        <f>IF(NOT((COUNTA($B37:$D37)+COUNTA($G37:$L37)+COUNTA($Q37))&gt;0),"",IF((IF($C37="","Falta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",""))="","✔ OK","⚠ "&amp;LEFT(IF($C37="","Falta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",""),LEN(IF($C37="","Falta el nombre de la actividad"&amp;" · ","")&amp;IF(AND($V37="Sub",N($U37)=0),"Subactividad sin macroactividad arriba"&amp;" · ","")&amp;IF($AM37="","Sin fecha de inicio"&amp;" · ","")&amp;IF($AN37="","Sin fecha límite"&amp;" · ","")&amp;IF(AND(LEFT($C37,11)="[Jefatura] ",N($AL37)=0),"No se encuentra en la hoja de la jefatura (elíjala de nuevo en la lista)"&amp;" · ","")&amp;IF(OR(AND($E37&lt;&gt;"",NOT(ISNUMBER($E37))),AND($F37&lt;&gt;"",NOT(ISNUMBER($F37))),AND($G37&lt;&gt;"",NOT(ISNUMBER($G37)))),"Fecha no válida"&amp;" · ","")&amp;IF(AND(ISNUMBER($AM37),ISNUMBER($AN37),$AM37&gt;$AN37),"Inicio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","")&amp;IF(AND(ISNUMBER($AN37),$AN37&lt;FechaRef,N($M37)&lt;1),"Vencida"&amp;" · ","")&amp;IF(AND(ObsObligatoria="Sí",ISNUMBER($AN37),$AN37&lt;FechaRef,N($M37)&lt;1,$Q37=""),"Vencida sin observación"&amp;" · ",""))-3)))</f>
        <v/>
      </c>
      <c r="S37" s="64">
        <f>IF(NOT((COUNTA($B37:$D37)+COUNTA($G37:$L37)+COUNTA($Q37))&gt;0),"",IF(AND($V37="Sub",N($U37)&gt;0),IF(ISNUMBER(INDEX($AM$5:$AM$1000,$U37-4)),DATE(YEAR(INDEX($AM$5:$AM$1000,$U37-4)),MONTH(INDEX($AM$5:$AM$1000,$U37-4)),1),IF(ISNUMBER(INDEX($AN$5:$AN$1000,$U37-4)),DATE(YEAR(INDEX($AN$5:$AN$1000,$U37-4)),MONTH(INDEX($AN$5:$AN$1000,$U37-4)),1),MesCiclo)),IF(ISNUMBER($AM37),DATE(YEAR($AM37),MONTH($AM37),1),IF(ISNUMBER($AN37),DATE(YEAR($AN37),MONTH($AN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IF(NOT((COUNTA($B37:$D37)+COUNTA($G37:$L37)+COUNTA($Q37))&gt;0),"",IF($B37="Subactividad","Sub","Macro"))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  <c r="AK37" s="62" t="n"/>
      <c r="AL37" s="62">
        <f>IF(LEFT($C37,11)="[Jefatura] ",IFERROR(MATCH("Asistente Técnico de Riesgo|"&amp;MID($C37,12,500),rDname_ADM,0),0),"")</f>
        <v/>
      </c>
      <c r="AM37" s="62">
        <f>IF(N($AL37)&gt;0,INDEX(rIni_ADM,$AL37),IF(ISNUMBER($E37),$E37,""))</f>
        <v/>
      </c>
      <c r="AN37" s="62">
        <f>IF(N($AL37)&gt;0,INDEX(rLim_ADM,$AL37),IF(ISNUMBER($F37),$F37,""))</f>
        <v/>
      </c>
    </row>
    <row r="38">
      <c r="A38" s="56">
        <f>IF(NOT((COUNTA($B38:$D38)+COUNTA($G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>
        <f>IF(N($AL38)&gt;0,INDEX(rIni_ADM,$AL38),"")</f>
        <v/>
      </c>
      <c r="F38" s="59">
        <f>IF(N($AL38)&gt;0,INDEX(rLim_ADM,$AL38),"")</f>
        <v/>
      </c>
      <c r="G38" s="59" t="n"/>
      <c r="H38" s="60" t="n"/>
      <c r="I38" s="60" t="n"/>
      <c r="J38" s="60" t="n"/>
      <c r="K38" s="60" t="n"/>
      <c r="L38" s="60" t="n"/>
      <c r="M38" s="61">
        <f>IF(NOT((COUNTA($B38:$D38)+COUNTA($G38:$L38)+COUNTA($Q38))&gt;0),"",IF(ISNUMBER($G38),1,IF(N($W38)&gt;0,AVERAGEIFS($X$5:$X$1000,$U$5:$U$1000,ROW(),$V$5:$V$1000,"Sub"),$X38)))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IF(NOT((COUNTA($B38:$D38)+COUNTA($G38:$L38)+COUNTA($Q38))&gt;0),"",IF(ISNUMBER($G38),IF(AND(ISNUMBER($AN38),$G38&gt;$AN38),"Cumplida con "&amp;($G38-$AN38)&amp;IF($G38-$AN38=1," día"," días")&amp;" de retraso","Cumplida"),IF(N($M38)&gt;=1,"Cumplida",IF(NOT(ISNUMBER($AN38)),"Sin fecha límite",IF($AN38&lt;FechaRef,"Vencida hace "&amp;(FechaRef-$AN38)&amp;IF(FechaRef-$AN38=1," día"," días"),IF($AN38=FechaRef,"Vence hoy",IF($AN38-FechaRef&lt;=DiasAlerta,"Vence en "&amp;($AN38-FechaRef)&amp;IF($AN38-FechaRef=1," día"," días"),"En plazo")))))))</f>
        <v/>
      </c>
      <c r="P38" s="62" t="n"/>
      <c r="Q38" s="58" t="n"/>
      <c r="R38" s="63">
        <f>IF(NOT((COUNTA($B38:$D38)+COUNTA($G38:$L38)+COUNTA($Q38))&gt;0),"",IF((IF($C38="","Falta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",""))="","✔ OK","⚠ "&amp;LEFT(IF($C38="","Falta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",""),LEN(IF($C38="","Falta el nombre de la actividad"&amp;" · ","")&amp;IF(AND($V38="Sub",N($U38)=0),"Subactividad sin macroactividad arriba"&amp;" · ","")&amp;IF($AM38="","Sin fecha de inicio"&amp;" · ","")&amp;IF($AN38="","Sin fecha límite"&amp;" · ","")&amp;IF(AND(LEFT($C38,11)="[Jefatura] ",N($AL38)=0),"No se encuentra en la hoja de la jefatura (elíjala de nuevo en la lista)"&amp;" · ","")&amp;IF(OR(AND($E38&lt;&gt;"",NOT(ISNUMBER($E38))),AND($F38&lt;&gt;"",NOT(ISNUMBER($F38))),AND($G38&lt;&gt;"",NOT(ISNUMBER($G38)))),"Fecha no válida"&amp;" · ","")&amp;IF(AND(ISNUMBER($AM38),ISNUMBER($AN38),$AM38&gt;$AN38),"Inicio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","")&amp;IF(AND(ISNUMBER($AN38),$AN38&lt;FechaRef,N($M38)&lt;1),"Vencida"&amp;" · ","")&amp;IF(AND(ObsObligatoria="Sí",ISNUMBER($AN38),$AN38&lt;FechaRef,N($M38)&lt;1,$Q38=""),"Vencida sin observación"&amp;" · ",""))-3)))</f>
        <v/>
      </c>
      <c r="S38" s="64">
        <f>IF(NOT((COUNTA($B38:$D38)+COUNTA($G38:$L38)+COUNTA($Q38))&gt;0),"",IF(AND($V38="Sub",N($U38)&gt;0),IF(ISNUMBER(INDEX($AM$5:$AM$1000,$U38-4)),DATE(YEAR(INDEX($AM$5:$AM$1000,$U38-4)),MONTH(INDEX($AM$5:$AM$1000,$U38-4)),1),IF(ISNUMBER(INDEX($AN$5:$AN$1000,$U38-4)),DATE(YEAR(INDEX($AN$5:$AN$1000,$U38-4)),MONTH(INDEX($AN$5:$AN$1000,$U38-4)),1),MesCiclo)),IF(ISNUMBER($AM38),DATE(YEAR($AM38),MONTH($AM38),1),IF(ISNUMBER($AN38),DATE(YEAR($AN38),MONTH($AN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IF(NOT((COUNTA($B38:$D38)+COUNTA($G38:$L38)+COUNTA($Q38))&gt;0),"",IF($B38="Subactividad","Sub","Macro"))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  <c r="AK38" s="62" t="n"/>
      <c r="AL38" s="62">
        <f>IF(LEFT($C38,11)="[Jefatura] ",IFERROR(MATCH("Asistente Técnico de Riesgo|"&amp;MID($C38,12,500),rDname_ADM,0),0),"")</f>
        <v/>
      </c>
      <c r="AM38" s="62">
        <f>IF(N($AL38)&gt;0,INDEX(rIni_ADM,$AL38),IF(ISNUMBER($E38),$E38,""))</f>
        <v/>
      </c>
      <c r="AN38" s="62">
        <f>IF(N($AL38)&gt;0,INDEX(rLim_ADM,$AL38),IF(ISNUMBER($F38),$F38,""))</f>
        <v/>
      </c>
    </row>
    <row r="39">
      <c r="A39" s="56">
        <f>IF(NOT((COUNTA($B39:$D39)+COUNTA($G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>
        <f>IF(N($AL39)&gt;0,INDEX(rIni_ADM,$AL39),"")</f>
        <v/>
      </c>
      <c r="F39" s="59">
        <f>IF(N($AL39)&gt;0,INDEX(rLim_ADM,$AL39),"")</f>
        <v/>
      </c>
      <c r="G39" s="59" t="n"/>
      <c r="H39" s="60" t="n"/>
      <c r="I39" s="60" t="n"/>
      <c r="J39" s="60" t="n"/>
      <c r="K39" s="60" t="n"/>
      <c r="L39" s="60" t="n"/>
      <c r="M39" s="61">
        <f>IF(NOT((COUNTA($B39:$D39)+COUNTA($G39:$L39)+COUNTA($Q39))&gt;0),"",IF(ISNUMBER($G39),1,IF(N($W39)&gt;0,AVERAGEIFS($X$5:$X$1000,$U$5:$U$1000,ROW(),$V$5:$V$1000,"Sub"),$X39)))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IF(NOT((COUNTA($B39:$D39)+COUNTA($G39:$L39)+COUNTA($Q39))&gt;0),"",IF(ISNUMBER($G39),IF(AND(ISNUMBER($AN39),$G39&gt;$AN39),"Cumplida con "&amp;($G39-$AN39)&amp;IF($G39-$AN39=1," día"," días")&amp;" de retraso","Cumplida"),IF(N($M39)&gt;=1,"Cumplida",IF(NOT(ISNUMBER($AN39)),"Sin fecha límite",IF($AN39&lt;FechaRef,"Vencida hace "&amp;(FechaRef-$AN39)&amp;IF(FechaRef-$AN39=1," día"," días"),IF($AN39=FechaRef,"Vence hoy",IF($AN39-FechaRef&lt;=DiasAlerta,"Vence en "&amp;($AN39-FechaRef)&amp;IF($AN39-FechaRef=1," día"," días"),"En plazo")))))))</f>
        <v/>
      </c>
      <c r="P39" s="62" t="n"/>
      <c r="Q39" s="58" t="n"/>
      <c r="R39" s="63">
        <f>IF(NOT((COUNTA($B39:$D39)+COUNTA($G39:$L39)+COUNTA($Q39))&gt;0),"",IF((IF($C39="","Falta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",""))="","✔ OK","⚠ "&amp;LEFT(IF($C39="","Falta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",""),LEN(IF($C39="","Falta el nombre de la actividad"&amp;" · ","")&amp;IF(AND($V39="Sub",N($U39)=0),"Subactividad sin macroactividad arriba"&amp;" · ","")&amp;IF($AM39="","Sin fecha de inicio"&amp;" · ","")&amp;IF($AN39="","Sin fecha límite"&amp;" · ","")&amp;IF(AND(LEFT($C39,11)="[Jefatura] ",N($AL39)=0),"No se encuentra en la hoja de la jefatura (elíjala de nuevo en la lista)"&amp;" · ","")&amp;IF(OR(AND($E39&lt;&gt;"",NOT(ISNUMBER($E39))),AND($F39&lt;&gt;"",NOT(ISNUMBER($F39))),AND($G39&lt;&gt;"",NOT(ISNUMBER($G39)))),"Fecha no válida"&amp;" · ","")&amp;IF(AND(ISNUMBER($AM39),ISNUMBER($AN39),$AM39&gt;$AN39),"Inicio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","")&amp;IF(AND(ISNUMBER($AN39),$AN39&lt;FechaRef,N($M39)&lt;1),"Vencida"&amp;" · ","")&amp;IF(AND(ObsObligatoria="Sí",ISNUMBER($AN39),$AN39&lt;FechaRef,N($M39)&lt;1,$Q39=""),"Vencida sin observación"&amp;" · ",""))-3)))</f>
        <v/>
      </c>
      <c r="S39" s="64">
        <f>IF(NOT((COUNTA($B39:$D39)+COUNTA($G39:$L39)+COUNTA($Q39))&gt;0),"",IF(AND($V39="Sub",N($U39)&gt;0),IF(ISNUMBER(INDEX($AM$5:$AM$1000,$U39-4)),DATE(YEAR(INDEX($AM$5:$AM$1000,$U39-4)),MONTH(INDEX($AM$5:$AM$1000,$U39-4)),1),IF(ISNUMBER(INDEX($AN$5:$AN$1000,$U39-4)),DATE(YEAR(INDEX($AN$5:$AN$1000,$U39-4)),MONTH(INDEX($AN$5:$AN$1000,$U39-4)),1),MesCiclo)),IF(ISNUMBER($AM39),DATE(YEAR($AM39),MONTH($AM39),1),IF(ISNUMBER($AN39),DATE(YEAR($AN39),MONTH($AN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IF(NOT((COUNTA($B39:$D39)+COUNTA($G39:$L39)+COUNTA($Q39))&gt;0),"",IF($B39="Subactividad","Sub","Macro"))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  <c r="AK39" s="62" t="n"/>
      <c r="AL39" s="62">
        <f>IF(LEFT($C39,11)="[Jefatura] ",IFERROR(MATCH("Asistente Técnico de Riesgo|"&amp;MID($C39,12,500),rDname_ADM,0),0),"")</f>
        <v/>
      </c>
      <c r="AM39" s="62">
        <f>IF(N($AL39)&gt;0,INDEX(rIni_ADM,$AL39),IF(ISNUMBER($E39),$E39,""))</f>
        <v/>
      </c>
      <c r="AN39" s="62">
        <f>IF(N($AL39)&gt;0,INDEX(rLim_ADM,$AL39),IF(ISNUMBER($F39),$F39,""))</f>
        <v/>
      </c>
    </row>
    <row r="40">
      <c r="A40" s="56">
        <f>IF(NOT((COUNTA($B40:$D40)+COUNTA($G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>
        <f>IF(N($AL40)&gt;0,INDEX(rIni_ADM,$AL40),"")</f>
        <v/>
      </c>
      <c r="F40" s="59">
        <f>IF(N($AL40)&gt;0,INDEX(rLim_ADM,$AL40),"")</f>
        <v/>
      </c>
      <c r="G40" s="59" t="n"/>
      <c r="H40" s="60" t="n"/>
      <c r="I40" s="60" t="n"/>
      <c r="J40" s="60" t="n"/>
      <c r="K40" s="60" t="n"/>
      <c r="L40" s="60" t="n"/>
      <c r="M40" s="61">
        <f>IF(NOT((COUNTA($B40:$D40)+COUNTA($G40:$L40)+COUNTA($Q40))&gt;0),"",IF(ISNUMBER($G40),1,IF(N($W40)&gt;0,AVERAGEIFS($X$5:$X$1000,$U$5:$U$1000,ROW(),$V$5:$V$1000,"Sub"),$X40)))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IF(NOT((COUNTA($B40:$D40)+COUNTA($G40:$L40)+COUNTA($Q40))&gt;0),"",IF(ISNUMBER($G40),IF(AND(ISNUMBER($AN40),$G40&gt;$AN40),"Cumplida con "&amp;($G40-$AN40)&amp;IF($G40-$AN40=1," día"," días")&amp;" de retraso","Cumplida"),IF(N($M40)&gt;=1,"Cumplida",IF(NOT(ISNUMBER($AN40)),"Sin fecha límite",IF($AN40&lt;FechaRef,"Vencida hace "&amp;(FechaRef-$AN40)&amp;IF(FechaRef-$AN40=1," día"," días"),IF($AN40=FechaRef,"Vence hoy",IF($AN40-FechaRef&lt;=DiasAlerta,"Vence en "&amp;($AN40-FechaRef)&amp;IF($AN40-FechaRef=1," día"," días"),"En plazo")))))))</f>
        <v/>
      </c>
      <c r="P40" s="62" t="n"/>
      <c r="Q40" s="58" t="n"/>
      <c r="R40" s="63">
        <f>IF(NOT((COUNTA($B40:$D40)+COUNTA($G40:$L40)+COUNTA($Q40))&gt;0),"",IF((IF($C40="","Falta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",""))="","✔ OK","⚠ "&amp;LEFT(IF($C40="","Falta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",""),LEN(IF($C40="","Falta el nombre de la actividad"&amp;" · ","")&amp;IF(AND($V40="Sub",N($U40)=0),"Subactividad sin macroactividad arriba"&amp;" · ","")&amp;IF($AM40="","Sin fecha de inicio"&amp;" · ","")&amp;IF($AN40="","Sin fecha límite"&amp;" · ","")&amp;IF(AND(LEFT($C40,11)="[Jefatura] ",N($AL40)=0),"No se encuentra en la hoja de la jefatura (elíjala de nuevo en la lista)"&amp;" · ","")&amp;IF(OR(AND($E40&lt;&gt;"",NOT(ISNUMBER($E40))),AND($F40&lt;&gt;"",NOT(ISNUMBER($F40))),AND($G40&lt;&gt;"",NOT(ISNUMBER($G40)))),"Fecha no válida"&amp;" · ","")&amp;IF(AND(ISNUMBER($AM40),ISNUMBER($AN40),$AM40&gt;$AN40),"Inicio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","")&amp;IF(AND(ISNUMBER($AN40),$AN40&lt;FechaRef,N($M40)&lt;1),"Vencida"&amp;" · ","")&amp;IF(AND(ObsObligatoria="Sí",ISNUMBER($AN40),$AN40&lt;FechaRef,N($M40)&lt;1,$Q40=""),"Vencida sin observación"&amp;" · ",""))-3)))</f>
        <v/>
      </c>
      <c r="S40" s="64">
        <f>IF(NOT((COUNTA($B40:$D40)+COUNTA($G40:$L40)+COUNTA($Q40))&gt;0),"",IF(AND($V40="Sub",N($U40)&gt;0),IF(ISNUMBER(INDEX($AM$5:$AM$1000,$U40-4)),DATE(YEAR(INDEX($AM$5:$AM$1000,$U40-4)),MONTH(INDEX($AM$5:$AM$1000,$U40-4)),1),IF(ISNUMBER(INDEX($AN$5:$AN$1000,$U40-4)),DATE(YEAR(INDEX($AN$5:$AN$1000,$U40-4)),MONTH(INDEX($AN$5:$AN$1000,$U40-4)),1),MesCiclo)),IF(ISNUMBER($AM40),DATE(YEAR($AM40),MONTH($AM40),1),IF(ISNUMBER($AN40),DATE(YEAR($AN40),MONTH($AN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IF(NOT((COUNTA($B40:$D40)+COUNTA($G40:$L40)+COUNTA($Q40))&gt;0),"",IF($B40="Subactividad","Sub","Macro"))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  <c r="AK40" s="62" t="n"/>
      <c r="AL40" s="62">
        <f>IF(LEFT($C40,11)="[Jefatura] ",IFERROR(MATCH("Asistente Técnico de Riesgo|"&amp;MID($C40,12,500),rDname_ADM,0),0),"")</f>
        <v/>
      </c>
      <c r="AM40" s="62">
        <f>IF(N($AL40)&gt;0,INDEX(rIni_ADM,$AL40),IF(ISNUMBER($E40),$E40,""))</f>
        <v/>
      </c>
      <c r="AN40" s="62">
        <f>IF(N($AL40)&gt;0,INDEX(rLim_ADM,$AL40),IF(ISNUMBER($F40),$F40,""))</f>
        <v/>
      </c>
    </row>
    <row r="41">
      <c r="A41" s="56">
        <f>IF(NOT((COUNTA($B41:$D41)+COUNTA($G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>
        <f>IF(N($AL41)&gt;0,INDEX(rIni_ADM,$AL41),"")</f>
        <v/>
      </c>
      <c r="F41" s="59">
        <f>IF(N($AL41)&gt;0,INDEX(rLim_ADM,$AL41),"")</f>
        <v/>
      </c>
      <c r="G41" s="59" t="n"/>
      <c r="H41" s="60" t="n"/>
      <c r="I41" s="60" t="n"/>
      <c r="J41" s="60" t="n"/>
      <c r="K41" s="60" t="n"/>
      <c r="L41" s="60" t="n"/>
      <c r="M41" s="61">
        <f>IF(NOT((COUNTA($B41:$D41)+COUNTA($G41:$L41)+COUNTA($Q41))&gt;0),"",IF(ISNUMBER($G41),1,IF(N($W41)&gt;0,AVERAGEIFS($X$5:$X$1000,$U$5:$U$1000,ROW(),$V$5:$V$1000,"Sub"),$X41)))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IF(NOT((COUNTA($B41:$D41)+COUNTA($G41:$L41)+COUNTA($Q41))&gt;0),"",IF(ISNUMBER($G41),IF(AND(ISNUMBER($AN41),$G41&gt;$AN41),"Cumplida con "&amp;($G41-$AN41)&amp;IF($G41-$AN41=1," día"," días")&amp;" de retraso","Cumplida"),IF(N($M41)&gt;=1,"Cumplida",IF(NOT(ISNUMBER($AN41)),"Sin fecha límite",IF($AN41&lt;FechaRef,"Vencida hace "&amp;(FechaRef-$AN41)&amp;IF(FechaRef-$AN41=1," día"," días"),IF($AN41=FechaRef,"Vence hoy",IF($AN41-FechaRef&lt;=DiasAlerta,"Vence en "&amp;($AN41-FechaRef)&amp;IF($AN41-FechaRef=1," día"," días"),"En plazo")))))))</f>
        <v/>
      </c>
      <c r="P41" s="62" t="n"/>
      <c r="Q41" s="58" t="n"/>
      <c r="R41" s="63">
        <f>IF(NOT((COUNTA($B41:$D41)+COUNTA($G41:$L41)+COUNTA($Q41))&gt;0),"",IF((IF($C41="","Falta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",""))="","✔ OK","⚠ "&amp;LEFT(IF($C41="","Falta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",""),LEN(IF($C41="","Falta el nombre de la actividad"&amp;" · ","")&amp;IF(AND($V41="Sub",N($U41)=0),"Subactividad sin macroactividad arriba"&amp;" · ","")&amp;IF($AM41="","Sin fecha de inicio"&amp;" · ","")&amp;IF($AN41="","Sin fecha límite"&amp;" · ","")&amp;IF(AND(LEFT($C41,11)="[Jefatura] ",N($AL41)=0),"No se encuentra en la hoja de la jefatura (elíjala de nuevo en la lista)"&amp;" · ","")&amp;IF(OR(AND($E41&lt;&gt;"",NOT(ISNUMBER($E41))),AND($F41&lt;&gt;"",NOT(ISNUMBER($F41))),AND($G41&lt;&gt;"",NOT(ISNUMBER($G41)))),"Fecha no válida"&amp;" · ","")&amp;IF(AND(ISNUMBER($AM41),ISNUMBER($AN41),$AM41&gt;$AN41),"Inicio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","")&amp;IF(AND(ISNUMBER($AN41),$AN41&lt;FechaRef,N($M41)&lt;1),"Vencida"&amp;" · ","")&amp;IF(AND(ObsObligatoria="Sí",ISNUMBER($AN41),$AN41&lt;FechaRef,N($M41)&lt;1,$Q41=""),"Vencida sin observación"&amp;" · ",""))-3)))</f>
        <v/>
      </c>
      <c r="S41" s="64">
        <f>IF(NOT((COUNTA($B41:$D41)+COUNTA($G41:$L41)+COUNTA($Q41))&gt;0),"",IF(AND($V41="Sub",N($U41)&gt;0),IF(ISNUMBER(INDEX($AM$5:$AM$1000,$U41-4)),DATE(YEAR(INDEX($AM$5:$AM$1000,$U41-4)),MONTH(INDEX($AM$5:$AM$1000,$U41-4)),1),IF(ISNUMBER(INDEX($AN$5:$AN$1000,$U41-4)),DATE(YEAR(INDEX($AN$5:$AN$1000,$U41-4)),MONTH(INDEX($AN$5:$AN$1000,$U41-4)),1),MesCiclo)),IF(ISNUMBER($AM41),DATE(YEAR($AM41),MONTH($AM41),1),IF(ISNUMBER($AN41),DATE(YEAR($AN41),MONTH($AN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IF(NOT((COUNTA($B41:$D41)+COUNTA($G41:$L41)+COUNTA($Q41))&gt;0),"",IF($B41="Subactividad","Sub","Macro"))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  <c r="AK41" s="62" t="n"/>
      <c r="AL41" s="62">
        <f>IF(LEFT($C41,11)="[Jefatura] ",IFERROR(MATCH("Asistente Técnico de Riesgo|"&amp;MID($C41,12,500),rDname_ADM,0),0),"")</f>
        <v/>
      </c>
      <c r="AM41" s="62">
        <f>IF(N($AL41)&gt;0,INDEX(rIni_ADM,$AL41),IF(ISNUMBER($E41),$E41,""))</f>
        <v/>
      </c>
      <c r="AN41" s="62">
        <f>IF(N($AL41)&gt;0,INDEX(rLim_ADM,$AL41),IF(ISNUMBER($F41),$F41,""))</f>
        <v/>
      </c>
    </row>
    <row r="42">
      <c r="A42" s="56">
        <f>IF(NOT((COUNTA($B42:$D42)+COUNTA($G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>
        <f>IF(N($AL42)&gt;0,INDEX(rIni_ADM,$AL42),"")</f>
        <v/>
      </c>
      <c r="F42" s="59">
        <f>IF(N($AL42)&gt;0,INDEX(rLim_ADM,$AL42),"")</f>
        <v/>
      </c>
      <c r="G42" s="59" t="n"/>
      <c r="H42" s="60" t="n"/>
      <c r="I42" s="60" t="n"/>
      <c r="J42" s="60" t="n"/>
      <c r="K42" s="60" t="n"/>
      <c r="L42" s="60" t="n"/>
      <c r="M42" s="61">
        <f>IF(NOT((COUNTA($B42:$D42)+COUNTA($G42:$L42)+COUNTA($Q42))&gt;0),"",IF(ISNUMBER($G42),1,IF(N($W42)&gt;0,AVERAGEIFS($X$5:$X$1000,$U$5:$U$1000,ROW(),$V$5:$V$1000,"Sub"),$X42)))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IF(NOT((COUNTA($B42:$D42)+COUNTA($G42:$L42)+COUNTA($Q42))&gt;0),"",IF(ISNUMBER($G42),IF(AND(ISNUMBER($AN42),$G42&gt;$AN42),"Cumplida con "&amp;($G42-$AN42)&amp;IF($G42-$AN42=1," día"," días")&amp;" de retraso","Cumplida"),IF(N($M42)&gt;=1,"Cumplida",IF(NOT(ISNUMBER($AN42)),"Sin fecha límite",IF($AN42&lt;FechaRef,"Vencida hace "&amp;(FechaRef-$AN42)&amp;IF(FechaRef-$AN42=1," día"," días"),IF($AN42=FechaRef,"Vence hoy",IF($AN42-FechaRef&lt;=DiasAlerta,"Vence en "&amp;($AN42-FechaRef)&amp;IF($AN42-FechaRef=1," día"," días"),"En plazo")))))))</f>
        <v/>
      </c>
      <c r="P42" s="62" t="n"/>
      <c r="Q42" s="58" t="n"/>
      <c r="R42" s="63">
        <f>IF(NOT((COUNTA($B42:$D42)+COUNTA($G42:$L42)+COUNTA($Q42))&gt;0),"",IF((IF($C42="","Falta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",""))="","✔ OK","⚠ "&amp;LEFT(IF($C42="","Falta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",""),LEN(IF($C42="","Falta el nombre de la actividad"&amp;" · ","")&amp;IF(AND($V42="Sub",N($U42)=0),"Subactividad sin macroactividad arriba"&amp;" · ","")&amp;IF($AM42="","Sin fecha de inicio"&amp;" · ","")&amp;IF($AN42="","Sin fecha límite"&amp;" · ","")&amp;IF(AND(LEFT($C42,11)="[Jefatura] ",N($AL42)=0),"No se encuentra en la hoja de la jefatura (elíjala de nuevo en la lista)"&amp;" · ","")&amp;IF(OR(AND($E42&lt;&gt;"",NOT(ISNUMBER($E42))),AND($F42&lt;&gt;"",NOT(ISNUMBER($F42))),AND($G42&lt;&gt;"",NOT(ISNUMBER($G42)))),"Fecha no válida"&amp;" · ","")&amp;IF(AND(ISNUMBER($AM42),ISNUMBER($AN42),$AM42&gt;$AN42),"Inicio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","")&amp;IF(AND(ISNUMBER($AN42),$AN42&lt;FechaRef,N($M42)&lt;1),"Vencida"&amp;" · ","")&amp;IF(AND(ObsObligatoria="Sí",ISNUMBER($AN42),$AN42&lt;FechaRef,N($M42)&lt;1,$Q42=""),"Vencida sin observación"&amp;" · ",""))-3)))</f>
        <v/>
      </c>
      <c r="S42" s="64">
        <f>IF(NOT((COUNTA($B42:$D42)+COUNTA($G42:$L42)+COUNTA($Q42))&gt;0),"",IF(AND($V42="Sub",N($U42)&gt;0),IF(ISNUMBER(INDEX($AM$5:$AM$1000,$U42-4)),DATE(YEAR(INDEX($AM$5:$AM$1000,$U42-4)),MONTH(INDEX($AM$5:$AM$1000,$U42-4)),1),IF(ISNUMBER(INDEX($AN$5:$AN$1000,$U42-4)),DATE(YEAR(INDEX($AN$5:$AN$1000,$U42-4)),MONTH(INDEX($AN$5:$AN$1000,$U42-4)),1),MesCiclo)),IF(ISNUMBER($AM42),DATE(YEAR($AM42),MONTH($AM42),1),IF(ISNUMBER($AN42),DATE(YEAR($AN42),MONTH($AN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IF(NOT((COUNTA($B42:$D42)+COUNTA($G42:$L42)+COUNTA($Q42))&gt;0),"",IF($B42="Subactividad","Sub","Macro"))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  <c r="AK42" s="62" t="n"/>
      <c r="AL42" s="62">
        <f>IF(LEFT($C42,11)="[Jefatura] ",IFERROR(MATCH("Asistente Técnico de Riesgo|"&amp;MID($C42,12,500),rDname_ADM,0),0),"")</f>
        <v/>
      </c>
      <c r="AM42" s="62">
        <f>IF(N($AL42)&gt;0,INDEX(rIni_ADM,$AL42),IF(ISNUMBER($E42),$E42,""))</f>
        <v/>
      </c>
      <c r="AN42" s="62">
        <f>IF(N($AL42)&gt;0,INDEX(rLim_ADM,$AL42),IF(ISNUMBER($F42),$F42,""))</f>
        <v/>
      </c>
    </row>
    <row r="43">
      <c r="A43" s="56">
        <f>IF(NOT((COUNTA($B43:$D43)+COUNTA($G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>
        <f>IF(N($AL43)&gt;0,INDEX(rIni_ADM,$AL43),"")</f>
        <v/>
      </c>
      <c r="F43" s="59">
        <f>IF(N($AL43)&gt;0,INDEX(rLim_ADM,$AL43),"")</f>
        <v/>
      </c>
      <c r="G43" s="59" t="n"/>
      <c r="H43" s="60" t="n"/>
      <c r="I43" s="60" t="n"/>
      <c r="J43" s="60" t="n"/>
      <c r="K43" s="60" t="n"/>
      <c r="L43" s="60" t="n"/>
      <c r="M43" s="61">
        <f>IF(NOT((COUNTA($B43:$D43)+COUNTA($G43:$L43)+COUNTA($Q43))&gt;0),"",IF(ISNUMBER($G43),1,IF(N($W43)&gt;0,AVERAGEIFS($X$5:$X$1000,$U$5:$U$1000,ROW(),$V$5:$V$1000,"Sub"),$X43)))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IF(NOT((COUNTA($B43:$D43)+COUNTA($G43:$L43)+COUNTA($Q43))&gt;0),"",IF(ISNUMBER($G43),IF(AND(ISNUMBER($AN43),$G43&gt;$AN43),"Cumplida con "&amp;($G43-$AN43)&amp;IF($G43-$AN43=1," día"," días")&amp;" de retraso","Cumplida"),IF(N($M43)&gt;=1,"Cumplida",IF(NOT(ISNUMBER($AN43)),"Sin fecha límite",IF($AN43&lt;FechaRef,"Vencida hace "&amp;(FechaRef-$AN43)&amp;IF(FechaRef-$AN43=1," día"," días"),IF($AN43=FechaRef,"Vence hoy",IF($AN43-FechaRef&lt;=DiasAlerta,"Vence en "&amp;($AN43-FechaRef)&amp;IF($AN43-FechaRef=1," día"," días"),"En plazo")))))))</f>
        <v/>
      </c>
      <c r="P43" s="62" t="n"/>
      <c r="Q43" s="58" t="n"/>
      <c r="R43" s="63">
        <f>IF(NOT((COUNTA($B43:$D43)+COUNTA($G43:$L43)+COUNTA($Q43))&gt;0),"",IF((IF($C43="","Falta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",""))="","✔ OK","⚠ "&amp;LEFT(IF($C43="","Falta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",""),LEN(IF($C43="","Falta el nombre de la actividad"&amp;" · ","")&amp;IF(AND($V43="Sub",N($U43)=0),"Subactividad sin macroactividad arriba"&amp;" · ","")&amp;IF($AM43="","Sin fecha de inicio"&amp;" · ","")&amp;IF($AN43="","Sin fecha límite"&amp;" · ","")&amp;IF(AND(LEFT($C43,11)="[Jefatura] ",N($AL43)=0),"No se encuentra en la hoja de la jefatura (elíjala de nuevo en la lista)"&amp;" · ","")&amp;IF(OR(AND($E43&lt;&gt;"",NOT(ISNUMBER($E43))),AND($F43&lt;&gt;"",NOT(ISNUMBER($F43))),AND($G43&lt;&gt;"",NOT(ISNUMBER($G43)))),"Fecha no válida"&amp;" · ","")&amp;IF(AND(ISNUMBER($AM43),ISNUMBER($AN43),$AM43&gt;$AN43),"Inicio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","")&amp;IF(AND(ISNUMBER($AN43),$AN43&lt;FechaRef,N($M43)&lt;1),"Vencida"&amp;" · ","")&amp;IF(AND(ObsObligatoria="Sí",ISNUMBER($AN43),$AN43&lt;FechaRef,N($M43)&lt;1,$Q43=""),"Vencida sin observación"&amp;" · ",""))-3)))</f>
        <v/>
      </c>
      <c r="S43" s="64">
        <f>IF(NOT((COUNTA($B43:$D43)+COUNTA($G43:$L43)+COUNTA($Q43))&gt;0),"",IF(AND($V43="Sub",N($U43)&gt;0),IF(ISNUMBER(INDEX($AM$5:$AM$1000,$U43-4)),DATE(YEAR(INDEX($AM$5:$AM$1000,$U43-4)),MONTH(INDEX($AM$5:$AM$1000,$U43-4)),1),IF(ISNUMBER(INDEX($AN$5:$AN$1000,$U43-4)),DATE(YEAR(INDEX($AN$5:$AN$1000,$U43-4)),MONTH(INDEX($AN$5:$AN$1000,$U43-4)),1),MesCiclo)),IF(ISNUMBER($AM43),DATE(YEAR($AM43),MONTH($AM43),1),IF(ISNUMBER($AN43),DATE(YEAR($AN43),MONTH($AN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IF(NOT((COUNTA($B43:$D43)+COUNTA($G43:$L43)+COUNTA($Q43))&gt;0),"",IF($B43="Subactividad","Sub","Macro"))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  <c r="AK43" s="62" t="n"/>
      <c r="AL43" s="62">
        <f>IF(LEFT($C43,11)="[Jefatura] ",IFERROR(MATCH("Asistente Técnico de Riesgo|"&amp;MID($C43,12,500),rDname_ADM,0),0),"")</f>
        <v/>
      </c>
      <c r="AM43" s="62">
        <f>IF(N($AL43)&gt;0,INDEX(rIni_ADM,$AL43),IF(ISNUMBER($E43),$E43,""))</f>
        <v/>
      </c>
      <c r="AN43" s="62">
        <f>IF(N($AL43)&gt;0,INDEX(rLim_ADM,$AL43),IF(ISNUMBER($F43),$F43,""))</f>
        <v/>
      </c>
    </row>
    <row r="44">
      <c r="A44" s="56">
        <f>IF(NOT((COUNTA($B44:$D44)+COUNTA($G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>
        <f>IF(N($AL44)&gt;0,INDEX(rIni_ADM,$AL44),"")</f>
        <v/>
      </c>
      <c r="F44" s="59">
        <f>IF(N($AL44)&gt;0,INDEX(rLim_ADM,$AL44),"")</f>
        <v/>
      </c>
      <c r="G44" s="59" t="n"/>
      <c r="H44" s="60" t="n"/>
      <c r="I44" s="60" t="n"/>
      <c r="J44" s="60" t="n"/>
      <c r="K44" s="60" t="n"/>
      <c r="L44" s="60" t="n"/>
      <c r="M44" s="61">
        <f>IF(NOT((COUNTA($B44:$D44)+COUNTA($G44:$L44)+COUNTA($Q44))&gt;0),"",IF(ISNUMBER($G44),1,IF(N($W44)&gt;0,AVERAGEIFS($X$5:$X$1000,$U$5:$U$1000,ROW(),$V$5:$V$1000,"Sub"),$X44)))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IF(NOT((COUNTA($B44:$D44)+COUNTA($G44:$L44)+COUNTA($Q44))&gt;0),"",IF(ISNUMBER($G44),IF(AND(ISNUMBER($AN44),$G44&gt;$AN44),"Cumplida con "&amp;($G44-$AN44)&amp;IF($G44-$AN44=1," día"," días")&amp;" de retraso","Cumplida"),IF(N($M44)&gt;=1,"Cumplida",IF(NOT(ISNUMBER($AN44)),"Sin fecha límite",IF($AN44&lt;FechaRef,"Vencida hace "&amp;(FechaRef-$AN44)&amp;IF(FechaRef-$AN44=1," día"," días"),IF($AN44=FechaRef,"Vence hoy",IF($AN44-FechaRef&lt;=DiasAlerta,"Vence en "&amp;($AN44-FechaRef)&amp;IF($AN44-FechaRef=1," día"," días"),"En plazo")))))))</f>
        <v/>
      </c>
      <c r="P44" s="62" t="n"/>
      <c r="Q44" s="58" t="n"/>
      <c r="R44" s="63">
        <f>IF(NOT((COUNTA($B44:$D44)+COUNTA($G44:$L44)+COUNTA($Q44))&gt;0),"",IF((IF($C44="","Falta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",""))="","✔ OK","⚠ "&amp;LEFT(IF($C44="","Falta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",""),LEN(IF($C44="","Falta el nombre de la actividad"&amp;" · ","")&amp;IF(AND($V44="Sub",N($U44)=0),"Subactividad sin macroactividad arriba"&amp;" · ","")&amp;IF($AM44="","Sin fecha de inicio"&amp;" · ","")&amp;IF($AN44="","Sin fecha límite"&amp;" · ","")&amp;IF(AND(LEFT($C44,11)="[Jefatura] ",N($AL44)=0),"No se encuentra en la hoja de la jefatura (elíjala de nuevo en la lista)"&amp;" · ","")&amp;IF(OR(AND($E44&lt;&gt;"",NOT(ISNUMBER($E44))),AND($F44&lt;&gt;"",NOT(ISNUMBER($F44))),AND($G44&lt;&gt;"",NOT(ISNUMBER($G44)))),"Fecha no válida"&amp;" · ","")&amp;IF(AND(ISNUMBER($AM44),ISNUMBER($AN44),$AM44&gt;$AN44),"Inicio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","")&amp;IF(AND(ISNUMBER($AN44),$AN44&lt;FechaRef,N($M44)&lt;1),"Vencida"&amp;" · ","")&amp;IF(AND(ObsObligatoria="Sí",ISNUMBER($AN44),$AN44&lt;FechaRef,N($M44)&lt;1,$Q44=""),"Vencida sin observación"&amp;" · ",""))-3)))</f>
        <v/>
      </c>
      <c r="S44" s="64">
        <f>IF(NOT((COUNTA($B44:$D44)+COUNTA($G44:$L44)+COUNTA($Q44))&gt;0),"",IF(AND($V44="Sub",N($U44)&gt;0),IF(ISNUMBER(INDEX($AM$5:$AM$1000,$U44-4)),DATE(YEAR(INDEX($AM$5:$AM$1000,$U44-4)),MONTH(INDEX($AM$5:$AM$1000,$U44-4)),1),IF(ISNUMBER(INDEX($AN$5:$AN$1000,$U44-4)),DATE(YEAR(INDEX($AN$5:$AN$1000,$U44-4)),MONTH(INDEX($AN$5:$AN$1000,$U44-4)),1),MesCiclo)),IF(ISNUMBER($AM44),DATE(YEAR($AM44),MONTH($AM44),1),IF(ISNUMBER($AN44),DATE(YEAR($AN44),MONTH($AN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IF(NOT((COUNTA($B44:$D44)+COUNTA($G44:$L44)+COUNTA($Q44))&gt;0),"",IF($B44="Subactividad","Sub","Macro"))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  <c r="AK44" s="62" t="n"/>
      <c r="AL44" s="62">
        <f>IF(LEFT($C44,11)="[Jefatura] ",IFERROR(MATCH("Asistente Técnico de Riesgo|"&amp;MID($C44,12,500),rDname_ADM,0),0),"")</f>
        <v/>
      </c>
      <c r="AM44" s="62">
        <f>IF(N($AL44)&gt;0,INDEX(rIni_ADM,$AL44),IF(ISNUMBER($E44),$E44,""))</f>
        <v/>
      </c>
      <c r="AN44" s="62">
        <f>IF(N($AL44)&gt;0,INDEX(rLim_ADM,$AL44),IF(ISNUMBER($F44),$F44,""))</f>
        <v/>
      </c>
    </row>
    <row r="45">
      <c r="A45" s="56">
        <f>IF(NOT((COUNTA($B45:$D45)+COUNTA($G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>
        <f>IF(N($AL45)&gt;0,INDEX(rIni_ADM,$AL45),"")</f>
        <v/>
      </c>
      <c r="F45" s="59">
        <f>IF(N($AL45)&gt;0,INDEX(rLim_ADM,$AL45),"")</f>
        <v/>
      </c>
      <c r="G45" s="59" t="n"/>
      <c r="H45" s="60" t="n"/>
      <c r="I45" s="60" t="n"/>
      <c r="J45" s="60" t="n"/>
      <c r="K45" s="60" t="n"/>
      <c r="L45" s="60" t="n"/>
      <c r="M45" s="61">
        <f>IF(NOT((COUNTA($B45:$D45)+COUNTA($G45:$L45)+COUNTA($Q45))&gt;0),"",IF(ISNUMBER($G45),1,IF(N($W45)&gt;0,AVERAGEIFS($X$5:$X$1000,$U$5:$U$1000,ROW(),$V$5:$V$1000,"Sub"),$X45)))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IF(NOT((COUNTA($B45:$D45)+COUNTA($G45:$L45)+COUNTA($Q45))&gt;0),"",IF(ISNUMBER($G45),IF(AND(ISNUMBER($AN45),$G45&gt;$AN45),"Cumplida con "&amp;($G45-$AN45)&amp;IF($G45-$AN45=1," día"," días")&amp;" de retraso","Cumplida"),IF(N($M45)&gt;=1,"Cumplida",IF(NOT(ISNUMBER($AN45)),"Sin fecha límite",IF($AN45&lt;FechaRef,"Vencida hace "&amp;(FechaRef-$AN45)&amp;IF(FechaRef-$AN45=1," día"," días"),IF($AN45=FechaRef,"Vence hoy",IF($AN45-FechaRef&lt;=DiasAlerta,"Vence en "&amp;($AN45-FechaRef)&amp;IF($AN45-FechaRef=1," día"," días"),"En plazo")))))))</f>
        <v/>
      </c>
      <c r="P45" s="62" t="n"/>
      <c r="Q45" s="58" t="n"/>
      <c r="R45" s="63">
        <f>IF(NOT((COUNTA($B45:$D45)+COUNTA($G45:$L45)+COUNTA($Q45))&gt;0),"",IF((IF($C45="","Falta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",""))="","✔ OK","⚠ "&amp;LEFT(IF($C45="","Falta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",""),LEN(IF($C45="","Falta el nombre de la actividad"&amp;" · ","")&amp;IF(AND($V45="Sub",N($U45)=0),"Subactividad sin macroactividad arriba"&amp;" · ","")&amp;IF($AM45="","Sin fecha de inicio"&amp;" · ","")&amp;IF($AN45="","Sin fecha límite"&amp;" · ","")&amp;IF(AND(LEFT($C45,11)="[Jefatura] ",N($AL45)=0),"No se encuentra en la hoja de la jefatura (elíjala de nuevo en la lista)"&amp;" · ","")&amp;IF(OR(AND($E45&lt;&gt;"",NOT(ISNUMBER($E45))),AND($F45&lt;&gt;"",NOT(ISNUMBER($F45))),AND($G45&lt;&gt;"",NOT(ISNUMBER($G45)))),"Fecha no válida"&amp;" · ","")&amp;IF(AND(ISNUMBER($AM45),ISNUMBER($AN45),$AM45&gt;$AN45),"Inicio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","")&amp;IF(AND(ISNUMBER($AN45),$AN45&lt;FechaRef,N($M45)&lt;1),"Vencida"&amp;" · ","")&amp;IF(AND(ObsObligatoria="Sí",ISNUMBER($AN45),$AN45&lt;FechaRef,N($M45)&lt;1,$Q45=""),"Vencida sin observación"&amp;" · ",""))-3)))</f>
        <v/>
      </c>
      <c r="S45" s="64">
        <f>IF(NOT((COUNTA($B45:$D45)+COUNTA($G45:$L45)+COUNTA($Q45))&gt;0),"",IF(AND($V45="Sub",N($U45)&gt;0),IF(ISNUMBER(INDEX($AM$5:$AM$1000,$U45-4)),DATE(YEAR(INDEX($AM$5:$AM$1000,$U45-4)),MONTH(INDEX($AM$5:$AM$1000,$U45-4)),1),IF(ISNUMBER(INDEX($AN$5:$AN$1000,$U45-4)),DATE(YEAR(INDEX($AN$5:$AN$1000,$U45-4)),MONTH(INDEX($AN$5:$AN$1000,$U45-4)),1),MesCiclo)),IF(ISNUMBER($AM45),DATE(YEAR($AM45),MONTH($AM45),1),IF(ISNUMBER($AN45),DATE(YEAR($AN45),MONTH($AN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IF(NOT((COUNTA($B45:$D45)+COUNTA($G45:$L45)+COUNTA($Q45))&gt;0),"",IF($B45="Subactividad","Sub","Macro"))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  <c r="AK45" s="62" t="n"/>
      <c r="AL45" s="62">
        <f>IF(LEFT($C45,11)="[Jefatura] ",IFERROR(MATCH("Asistente Técnico de Riesgo|"&amp;MID($C45,12,500),rDname_ADM,0),0),"")</f>
        <v/>
      </c>
      <c r="AM45" s="62">
        <f>IF(N($AL45)&gt;0,INDEX(rIni_ADM,$AL45),IF(ISNUMBER($E45),$E45,""))</f>
        <v/>
      </c>
      <c r="AN45" s="62">
        <f>IF(N($AL45)&gt;0,INDEX(rLim_ADM,$AL45),IF(ISNUMBER($F45),$F45,""))</f>
        <v/>
      </c>
    </row>
    <row r="46">
      <c r="A46" s="56">
        <f>IF(NOT((COUNTA($B46:$D46)+COUNTA($G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>
        <f>IF(N($AL46)&gt;0,INDEX(rIni_ADM,$AL46),"")</f>
        <v/>
      </c>
      <c r="F46" s="59">
        <f>IF(N($AL46)&gt;0,INDEX(rLim_ADM,$AL46),"")</f>
        <v/>
      </c>
      <c r="G46" s="59" t="n"/>
      <c r="H46" s="60" t="n"/>
      <c r="I46" s="60" t="n"/>
      <c r="J46" s="60" t="n"/>
      <c r="K46" s="60" t="n"/>
      <c r="L46" s="60" t="n"/>
      <c r="M46" s="61">
        <f>IF(NOT((COUNTA($B46:$D46)+COUNTA($G46:$L46)+COUNTA($Q46))&gt;0),"",IF(ISNUMBER($G46),1,IF(N($W46)&gt;0,AVERAGEIFS($X$5:$X$1000,$U$5:$U$1000,ROW(),$V$5:$V$1000,"Sub"),$X46)))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IF(NOT((COUNTA($B46:$D46)+COUNTA($G46:$L46)+COUNTA($Q46))&gt;0),"",IF(ISNUMBER($G46),IF(AND(ISNUMBER($AN46),$G46&gt;$AN46),"Cumplida con "&amp;($G46-$AN46)&amp;IF($G46-$AN46=1," día"," días")&amp;" de retraso","Cumplida"),IF(N($M46)&gt;=1,"Cumplida",IF(NOT(ISNUMBER($AN46)),"Sin fecha límite",IF($AN46&lt;FechaRef,"Vencida hace "&amp;(FechaRef-$AN46)&amp;IF(FechaRef-$AN46=1," día"," días"),IF($AN46=FechaRef,"Vence hoy",IF($AN46-FechaRef&lt;=DiasAlerta,"Vence en "&amp;($AN46-FechaRef)&amp;IF($AN46-FechaRef=1," día"," días"),"En plazo")))))))</f>
        <v/>
      </c>
      <c r="P46" s="62" t="n"/>
      <c r="Q46" s="58" t="n"/>
      <c r="R46" s="63">
        <f>IF(NOT((COUNTA($B46:$D46)+COUNTA($G46:$L46)+COUNTA($Q46))&gt;0),"",IF((IF($C46="","Falta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",""))="","✔ OK","⚠ "&amp;LEFT(IF($C46="","Falta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",""),LEN(IF($C46="","Falta el nombre de la actividad"&amp;" · ","")&amp;IF(AND($V46="Sub",N($U46)=0),"Subactividad sin macroactividad arriba"&amp;" · ","")&amp;IF($AM46="","Sin fecha de inicio"&amp;" · ","")&amp;IF($AN46="","Sin fecha límite"&amp;" · ","")&amp;IF(AND(LEFT($C46,11)="[Jefatura] ",N($AL46)=0),"No se encuentra en la hoja de la jefatura (elíjala de nuevo en la lista)"&amp;" · ","")&amp;IF(OR(AND($E46&lt;&gt;"",NOT(ISNUMBER($E46))),AND($F46&lt;&gt;"",NOT(ISNUMBER($F46))),AND($G46&lt;&gt;"",NOT(ISNUMBER($G46)))),"Fecha no válida"&amp;" · ","")&amp;IF(AND(ISNUMBER($AM46),ISNUMBER($AN46),$AM46&gt;$AN46),"Inicio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","")&amp;IF(AND(ISNUMBER($AN46),$AN46&lt;FechaRef,N($M46)&lt;1),"Vencida"&amp;" · ","")&amp;IF(AND(ObsObligatoria="Sí",ISNUMBER($AN46),$AN46&lt;FechaRef,N($M46)&lt;1,$Q46=""),"Vencida sin observación"&amp;" · ",""))-3)))</f>
        <v/>
      </c>
      <c r="S46" s="64">
        <f>IF(NOT((COUNTA($B46:$D46)+COUNTA($G46:$L46)+COUNTA($Q46))&gt;0),"",IF(AND($V46="Sub",N($U46)&gt;0),IF(ISNUMBER(INDEX($AM$5:$AM$1000,$U46-4)),DATE(YEAR(INDEX($AM$5:$AM$1000,$U46-4)),MONTH(INDEX($AM$5:$AM$1000,$U46-4)),1),IF(ISNUMBER(INDEX($AN$5:$AN$1000,$U46-4)),DATE(YEAR(INDEX($AN$5:$AN$1000,$U46-4)),MONTH(INDEX($AN$5:$AN$1000,$U46-4)),1),MesCiclo)),IF(ISNUMBER($AM46),DATE(YEAR($AM46),MONTH($AM46),1),IF(ISNUMBER($AN46),DATE(YEAR($AN46),MONTH($AN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IF(NOT((COUNTA($B46:$D46)+COUNTA($G46:$L46)+COUNTA($Q46))&gt;0),"",IF($B46="Subactividad","Sub","Macro"))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  <c r="AK46" s="62" t="n"/>
      <c r="AL46" s="62">
        <f>IF(LEFT($C46,11)="[Jefatura] ",IFERROR(MATCH("Asistente Técnico de Riesgo|"&amp;MID($C46,12,500),rDname_ADM,0),0),"")</f>
        <v/>
      </c>
      <c r="AM46" s="62">
        <f>IF(N($AL46)&gt;0,INDEX(rIni_ADM,$AL46),IF(ISNUMBER($E46),$E46,""))</f>
        <v/>
      </c>
      <c r="AN46" s="62">
        <f>IF(N($AL46)&gt;0,INDEX(rLim_ADM,$AL46),IF(ISNUMBER($F46),$F46,""))</f>
        <v/>
      </c>
    </row>
    <row r="47">
      <c r="A47" s="56">
        <f>IF(NOT((COUNTA($B47:$D47)+COUNTA($G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>
        <f>IF(N($AL47)&gt;0,INDEX(rIni_ADM,$AL47),"")</f>
        <v/>
      </c>
      <c r="F47" s="59">
        <f>IF(N($AL47)&gt;0,INDEX(rLim_ADM,$AL47),"")</f>
        <v/>
      </c>
      <c r="G47" s="59" t="n"/>
      <c r="H47" s="60" t="n"/>
      <c r="I47" s="60" t="n"/>
      <c r="J47" s="60" t="n"/>
      <c r="K47" s="60" t="n"/>
      <c r="L47" s="60" t="n"/>
      <c r="M47" s="61">
        <f>IF(NOT((COUNTA($B47:$D47)+COUNTA($G47:$L47)+COUNTA($Q47))&gt;0),"",IF(ISNUMBER($G47),1,IF(N($W47)&gt;0,AVERAGEIFS($X$5:$X$1000,$U$5:$U$1000,ROW(),$V$5:$V$1000,"Sub"),$X47)))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IF(NOT((COUNTA($B47:$D47)+COUNTA($G47:$L47)+COUNTA($Q47))&gt;0),"",IF(ISNUMBER($G47),IF(AND(ISNUMBER($AN47),$G47&gt;$AN47),"Cumplida con "&amp;($G47-$AN47)&amp;IF($G47-$AN47=1," día"," días")&amp;" de retraso","Cumplida"),IF(N($M47)&gt;=1,"Cumplida",IF(NOT(ISNUMBER($AN47)),"Sin fecha límite",IF($AN47&lt;FechaRef,"Vencida hace "&amp;(FechaRef-$AN47)&amp;IF(FechaRef-$AN47=1," día"," días"),IF($AN47=FechaRef,"Vence hoy",IF($AN47-FechaRef&lt;=DiasAlerta,"Vence en "&amp;($AN47-FechaRef)&amp;IF($AN47-FechaRef=1," día"," días"),"En plazo")))))))</f>
        <v/>
      </c>
      <c r="P47" s="62" t="n"/>
      <c r="Q47" s="58" t="n"/>
      <c r="R47" s="63">
        <f>IF(NOT((COUNTA($B47:$D47)+COUNTA($G47:$L47)+COUNTA($Q47))&gt;0),"",IF((IF($C47="","Falta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",""))="","✔ OK","⚠ "&amp;LEFT(IF($C47="","Falta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",""),LEN(IF($C47="","Falta el nombre de la actividad"&amp;" · ","")&amp;IF(AND($V47="Sub",N($U47)=0),"Subactividad sin macroactividad arriba"&amp;" · ","")&amp;IF($AM47="","Sin fecha de inicio"&amp;" · ","")&amp;IF($AN47="","Sin fecha límite"&amp;" · ","")&amp;IF(AND(LEFT($C47,11)="[Jefatura] ",N($AL47)=0),"No se encuentra en la hoja de la jefatura (elíjala de nuevo en la lista)"&amp;" · ","")&amp;IF(OR(AND($E47&lt;&gt;"",NOT(ISNUMBER($E47))),AND($F47&lt;&gt;"",NOT(ISNUMBER($F47))),AND($G47&lt;&gt;"",NOT(ISNUMBER($G47)))),"Fecha no válida"&amp;" · ","")&amp;IF(AND(ISNUMBER($AM47),ISNUMBER($AN47),$AM47&gt;$AN47),"Inicio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","")&amp;IF(AND(ISNUMBER($AN47),$AN47&lt;FechaRef,N($M47)&lt;1),"Vencida"&amp;" · ","")&amp;IF(AND(ObsObligatoria="Sí",ISNUMBER($AN47),$AN47&lt;FechaRef,N($M47)&lt;1,$Q47=""),"Vencida sin observación"&amp;" · ",""))-3)))</f>
        <v/>
      </c>
      <c r="S47" s="64">
        <f>IF(NOT((COUNTA($B47:$D47)+COUNTA($G47:$L47)+COUNTA($Q47))&gt;0),"",IF(AND($V47="Sub",N($U47)&gt;0),IF(ISNUMBER(INDEX($AM$5:$AM$1000,$U47-4)),DATE(YEAR(INDEX($AM$5:$AM$1000,$U47-4)),MONTH(INDEX($AM$5:$AM$1000,$U47-4)),1),IF(ISNUMBER(INDEX($AN$5:$AN$1000,$U47-4)),DATE(YEAR(INDEX($AN$5:$AN$1000,$U47-4)),MONTH(INDEX($AN$5:$AN$1000,$U47-4)),1),MesCiclo)),IF(ISNUMBER($AM47),DATE(YEAR($AM47),MONTH($AM47),1),IF(ISNUMBER($AN47),DATE(YEAR($AN47),MONTH($AN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IF(NOT((COUNTA($B47:$D47)+COUNTA($G47:$L47)+COUNTA($Q47))&gt;0),"",IF($B47="Subactividad","Sub","Macro"))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  <c r="AK47" s="62" t="n"/>
      <c r="AL47" s="62">
        <f>IF(LEFT($C47,11)="[Jefatura] ",IFERROR(MATCH("Asistente Técnico de Riesgo|"&amp;MID($C47,12,500),rDname_ADM,0),0),"")</f>
        <v/>
      </c>
      <c r="AM47" s="62">
        <f>IF(N($AL47)&gt;0,INDEX(rIni_ADM,$AL47),IF(ISNUMBER($E47),$E47,""))</f>
        <v/>
      </c>
      <c r="AN47" s="62">
        <f>IF(N($AL47)&gt;0,INDEX(rLim_ADM,$AL47),IF(ISNUMBER($F47),$F47,""))</f>
        <v/>
      </c>
    </row>
    <row r="48">
      <c r="A48" s="56">
        <f>IF(NOT((COUNTA($B48:$D48)+COUNTA($G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>
        <f>IF(N($AL48)&gt;0,INDEX(rIni_ADM,$AL48),"")</f>
        <v/>
      </c>
      <c r="F48" s="59">
        <f>IF(N($AL48)&gt;0,INDEX(rLim_ADM,$AL48),"")</f>
        <v/>
      </c>
      <c r="G48" s="59" t="n"/>
      <c r="H48" s="60" t="n"/>
      <c r="I48" s="60" t="n"/>
      <c r="J48" s="60" t="n"/>
      <c r="K48" s="60" t="n"/>
      <c r="L48" s="60" t="n"/>
      <c r="M48" s="61">
        <f>IF(NOT((COUNTA($B48:$D48)+COUNTA($G48:$L48)+COUNTA($Q48))&gt;0),"",IF(ISNUMBER($G48),1,IF(N($W48)&gt;0,AVERAGEIFS($X$5:$X$1000,$U$5:$U$1000,ROW(),$V$5:$V$1000,"Sub"),$X48)))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IF(NOT((COUNTA($B48:$D48)+COUNTA($G48:$L48)+COUNTA($Q48))&gt;0),"",IF(ISNUMBER($G48),IF(AND(ISNUMBER($AN48),$G48&gt;$AN48),"Cumplida con "&amp;($G48-$AN48)&amp;IF($G48-$AN48=1," día"," días")&amp;" de retraso","Cumplida"),IF(N($M48)&gt;=1,"Cumplida",IF(NOT(ISNUMBER($AN48)),"Sin fecha límite",IF($AN48&lt;FechaRef,"Vencida hace "&amp;(FechaRef-$AN48)&amp;IF(FechaRef-$AN48=1," día"," días"),IF($AN48=FechaRef,"Vence hoy",IF($AN48-FechaRef&lt;=DiasAlerta,"Vence en "&amp;($AN48-FechaRef)&amp;IF($AN48-FechaRef=1," día"," días"),"En plazo")))))))</f>
        <v/>
      </c>
      <c r="P48" s="62" t="n"/>
      <c r="Q48" s="58" t="n"/>
      <c r="R48" s="63">
        <f>IF(NOT((COUNTA($B48:$D48)+COUNTA($G48:$L48)+COUNTA($Q48))&gt;0),"",IF((IF($C48="","Falta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",""))="","✔ OK","⚠ "&amp;LEFT(IF($C48="","Falta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",""),LEN(IF($C48="","Falta el nombre de la actividad"&amp;" · ","")&amp;IF(AND($V48="Sub",N($U48)=0),"Subactividad sin macroactividad arriba"&amp;" · ","")&amp;IF($AM48="","Sin fecha de inicio"&amp;" · ","")&amp;IF($AN48="","Sin fecha límite"&amp;" · ","")&amp;IF(AND(LEFT($C48,11)="[Jefatura] ",N($AL48)=0),"No se encuentra en la hoja de la jefatura (elíjala de nuevo en la lista)"&amp;" · ","")&amp;IF(OR(AND($E48&lt;&gt;"",NOT(ISNUMBER($E48))),AND($F48&lt;&gt;"",NOT(ISNUMBER($F48))),AND($G48&lt;&gt;"",NOT(ISNUMBER($G48)))),"Fecha no válida"&amp;" · ","")&amp;IF(AND(ISNUMBER($AM48),ISNUMBER($AN48),$AM48&gt;$AN48),"Inicio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","")&amp;IF(AND(ISNUMBER($AN48),$AN48&lt;FechaRef,N($M48)&lt;1),"Vencida"&amp;" · ","")&amp;IF(AND(ObsObligatoria="Sí",ISNUMBER($AN48),$AN48&lt;FechaRef,N($M48)&lt;1,$Q48=""),"Vencida sin observación"&amp;" · ",""))-3)))</f>
        <v/>
      </c>
      <c r="S48" s="64">
        <f>IF(NOT((COUNTA($B48:$D48)+COUNTA($G48:$L48)+COUNTA($Q48))&gt;0),"",IF(AND($V48="Sub",N($U48)&gt;0),IF(ISNUMBER(INDEX($AM$5:$AM$1000,$U48-4)),DATE(YEAR(INDEX($AM$5:$AM$1000,$U48-4)),MONTH(INDEX($AM$5:$AM$1000,$U48-4)),1),IF(ISNUMBER(INDEX($AN$5:$AN$1000,$U48-4)),DATE(YEAR(INDEX($AN$5:$AN$1000,$U48-4)),MONTH(INDEX($AN$5:$AN$1000,$U48-4)),1),MesCiclo)),IF(ISNUMBER($AM48),DATE(YEAR($AM48),MONTH($AM48),1),IF(ISNUMBER($AN48),DATE(YEAR($AN48),MONTH($AN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IF(NOT((COUNTA($B48:$D48)+COUNTA($G48:$L48)+COUNTA($Q48))&gt;0),"",IF($B48="Subactividad","Sub","Macro"))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  <c r="AK48" s="62" t="n"/>
      <c r="AL48" s="62">
        <f>IF(LEFT($C48,11)="[Jefatura] ",IFERROR(MATCH("Asistente Técnico de Riesgo|"&amp;MID($C48,12,500),rDname_ADM,0),0),"")</f>
        <v/>
      </c>
      <c r="AM48" s="62">
        <f>IF(N($AL48)&gt;0,INDEX(rIni_ADM,$AL48),IF(ISNUMBER($E48),$E48,""))</f>
        <v/>
      </c>
      <c r="AN48" s="62">
        <f>IF(N($AL48)&gt;0,INDEX(rLim_ADM,$AL48),IF(ISNUMBER($F48),$F48,""))</f>
        <v/>
      </c>
    </row>
    <row r="49">
      <c r="A49" s="56">
        <f>IF(NOT((COUNTA($B49:$D49)+COUNTA($G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>
        <f>IF(N($AL49)&gt;0,INDEX(rIni_ADM,$AL49),"")</f>
        <v/>
      </c>
      <c r="F49" s="59">
        <f>IF(N($AL49)&gt;0,INDEX(rLim_ADM,$AL49),"")</f>
        <v/>
      </c>
      <c r="G49" s="59" t="n"/>
      <c r="H49" s="60" t="n"/>
      <c r="I49" s="60" t="n"/>
      <c r="J49" s="60" t="n"/>
      <c r="K49" s="60" t="n"/>
      <c r="L49" s="60" t="n"/>
      <c r="M49" s="61">
        <f>IF(NOT((COUNTA($B49:$D49)+COUNTA($G49:$L49)+COUNTA($Q49))&gt;0),"",IF(ISNUMBER($G49),1,IF(N($W49)&gt;0,AVERAGEIFS($X$5:$X$1000,$U$5:$U$1000,ROW(),$V$5:$V$1000,"Sub"),$X49)))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IF(NOT((COUNTA($B49:$D49)+COUNTA($G49:$L49)+COUNTA($Q49))&gt;0),"",IF(ISNUMBER($G49),IF(AND(ISNUMBER($AN49),$G49&gt;$AN49),"Cumplida con "&amp;($G49-$AN49)&amp;IF($G49-$AN49=1," día"," días")&amp;" de retraso","Cumplida"),IF(N($M49)&gt;=1,"Cumplida",IF(NOT(ISNUMBER($AN49)),"Sin fecha límite",IF($AN49&lt;FechaRef,"Vencida hace "&amp;(FechaRef-$AN49)&amp;IF(FechaRef-$AN49=1," día"," días"),IF($AN49=FechaRef,"Vence hoy",IF($AN49-FechaRef&lt;=DiasAlerta,"Vence en "&amp;($AN49-FechaRef)&amp;IF($AN49-FechaRef=1," día"," días"),"En plazo")))))))</f>
        <v/>
      </c>
      <c r="P49" s="62" t="n"/>
      <c r="Q49" s="58" t="n"/>
      <c r="R49" s="63">
        <f>IF(NOT((COUNTA($B49:$D49)+COUNTA($G49:$L49)+COUNTA($Q49))&gt;0),"",IF((IF($C49="","Falta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",""))="","✔ OK","⚠ "&amp;LEFT(IF($C49="","Falta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",""),LEN(IF($C49="","Falta el nombre de la actividad"&amp;" · ","")&amp;IF(AND($V49="Sub",N($U49)=0),"Subactividad sin macroactividad arriba"&amp;" · ","")&amp;IF($AM49="","Sin fecha de inicio"&amp;" · ","")&amp;IF($AN49="","Sin fecha límite"&amp;" · ","")&amp;IF(AND(LEFT($C49,11)="[Jefatura] ",N($AL49)=0),"No se encuentra en la hoja de la jefatura (elíjala de nuevo en la lista)"&amp;" · ","")&amp;IF(OR(AND($E49&lt;&gt;"",NOT(ISNUMBER($E49))),AND($F49&lt;&gt;"",NOT(ISNUMBER($F49))),AND($G49&lt;&gt;"",NOT(ISNUMBER($G49)))),"Fecha no válida"&amp;" · ","")&amp;IF(AND(ISNUMBER($AM49),ISNUMBER($AN49),$AM49&gt;$AN49),"Inicio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","")&amp;IF(AND(ISNUMBER($AN49),$AN49&lt;FechaRef,N($M49)&lt;1),"Vencida"&amp;" · ","")&amp;IF(AND(ObsObligatoria="Sí",ISNUMBER($AN49),$AN49&lt;FechaRef,N($M49)&lt;1,$Q49=""),"Vencida sin observación"&amp;" · ",""))-3)))</f>
        <v/>
      </c>
      <c r="S49" s="64">
        <f>IF(NOT((COUNTA($B49:$D49)+COUNTA($G49:$L49)+COUNTA($Q49))&gt;0),"",IF(AND($V49="Sub",N($U49)&gt;0),IF(ISNUMBER(INDEX($AM$5:$AM$1000,$U49-4)),DATE(YEAR(INDEX($AM$5:$AM$1000,$U49-4)),MONTH(INDEX($AM$5:$AM$1000,$U49-4)),1),IF(ISNUMBER(INDEX($AN$5:$AN$1000,$U49-4)),DATE(YEAR(INDEX($AN$5:$AN$1000,$U49-4)),MONTH(INDEX($AN$5:$AN$1000,$U49-4)),1),MesCiclo)),IF(ISNUMBER($AM49),DATE(YEAR($AM49),MONTH($AM49),1),IF(ISNUMBER($AN49),DATE(YEAR($AN49),MONTH($AN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IF(NOT((COUNTA($B49:$D49)+COUNTA($G49:$L49)+COUNTA($Q49))&gt;0),"",IF($B49="Subactividad","Sub","Macro"))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  <c r="AK49" s="62" t="n"/>
      <c r="AL49" s="62">
        <f>IF(LEFT($C49,11)="[Jefatura] ",IFERROR(MATCH("Asistente Técnico de Riesgo|"&amp;MID($C49,12,500),rDname_ADM,0),0),"")</f>
        <v/>
      </c>
      <c r="AM49" s="62">
        <f>IF(N($AL49)&gt;0,INDEX(rIni_ADM,$AL49),IF(ISNUMBER($E49),$E49,""))</f>
        <v/>
      </c>
      <c r="AN49" s="62">
        <f>IF(N($AL49)&gt;0,INDEX(rLim_ADM,$AL49),IF(ISNUMBER($F49),$F49,""))</f>
        <v/>
      </c>
    </row>
    <row r="50">
      <c r="A50" s="56">
        <f>IF(NOT((COUNTA($B50:$D50)+COUNTA($G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>
        <f>IF(N($AL50)&gt;0,INDEX(rIni_ADM,$AL50),"")</f>
        <v/>
      </c>
      <c r="F50" s="59">
        <f>IF(N($AL50)&gt;0,INDEX(rLim_ADM,$AL50),"")</f>
        <v/>
      </c>
      <c r="G50" s="59" t="n"/>
      <c r="H50" s="60" t="n"/>
      <c r="I50" s="60" t="n"/>
      <c r="J50" s="60" t="n"/>
      <c r="K50" s="60" t="n"/>
      <c r="L50" s="60" t="n"/>
      <c r="M50" s="61">
        <f>IF(NOT((COUNTA($B50:$D50)+COUNTA($G50:$L50)+COUNTA($Q50))&gt;0),"",IF(ISNUMBER($G50),1,IF(N($W50)&gt;0,AVERAGEIFS($X$5:$X$1000,$U$5:$U$1000,ROW(),$V$5:$V$1000,"Sub"),$X50)))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IF(NOT((COUNTA($B50:$D50)+COUNTA($G50:$L50)+COUNTA($Q50))&gt;0),"",IF(ISNUMBER($G50),IF(AND(ISNUMBER($AN50),$G50&gt;$AN50),"Cumplida con "&amp;($G50-$AN50)&amp;IF($G50-$AN50=1," día"," días")&amp;" de retraso","Cumplida"),IF(N($M50)&gt;=1,"Cumplida",IF(NOT(ISNUMBER($AN50)),"Sin fecha límite",IF($AN50&lt;FechaRef,"Vencida hace "&amp;(FechaRef-$AN50)&amp;IF(FechaRef-$AN50=1," día"," días"),IF($AN50=FechaRef,"Vence hoy",IF($AN50-FechaRef&lt;=DiasAlerta,"Vence en "&amp;($AN50-FechaRef)&amp;IF($AN50-FechaRef=1," día"," días"),"En plazo")))))))</f>
        <v/>
      </c>
      <c r="P50" s="62" t="n"/>
      <c r="Q50" s="58" t="n"/>
      <c r="R50" s="63">
        <f>IF(NOT((COUNTA($B50:$D50)+COUNTA($G50:$L50)+COUNTA($Q50))&gt;0),"",IF((IF($C50="","Falta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",""))="","✔ OK","⚠ "&amp;LEFT(IF($C50="","Falta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",""),LEN(IF($C50="","Falta el nombre de la actividad"&amp;" · ","")&amp;IF(AND($V50="Sub",N($U50)=0),"Subactividad sin macroactividad arriba"&amp;" · ","")&amp;IF($AM50="","Sin fecha de inicio"&amp;" · ","")&amp;IF($AN50="","Sin fecha límite"&amp;" · ","")&amp;IF(AND(LEFT($C50,11)="[Jefatura] ",N($AL50)=0),"No se encuentra en la hoja de la jefatura (elíjala de nuevo en la lista)"&amp;" · ","")&amp;IF(OR(AND($E50&lt;&gt;"",NOT(ISNUMBER($E50))),AND($F50&lt;&gt;"",NOT(ISNUMBER($F50))),AND($G50&lt;&gt;"",NOT(ISNUMBER($G50)))),"Fecha no válida"&amp;" · ","")&amp;IF(AND(ISNUMBER($AM50),ISNUMBER($AN50),$AM50&gt;$AN50),"Inicio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","")&amp;IF(AND(ISNUMBER($AN50),$AN50&lt;FechaRef,N($M50)&lt;1),"Vencida"&amp;" · ","")&amp;IF(AND(ObsObligatoria="Sí",ISNUMBER($AN50),$AN50&lt;FechaRef,N($M50)&lt;1,$Q50=""),"Vencida sin observación"&amp;" · ",""))-3)))</f>
        <v/>
      </c>
      <c r="S50" s="64">
        <f>IF(NOT((COUNTA($B50:$D50)+COUNTA($G50:$L50)+COUNTA($Q50))&gt;0),"",IF(AND($V50="Sub",N($U50)&gt;0),IF(ISNUMBER(INDEX($AM$5:$AM$1000,$U50-4)),DATE(YEAR(INDEX($AM$5:$AM$1000,$U50-4)),MONTH(INDEX($AM$5:$AM$1000,$U50-4)),1),IF(ISNUMBER(INDEX($AN$5:$AN$1000,$U50-4)),DATE(YEAR(INDEX($AN$5:$AN$1000,$U50-4)),MONTH(INDEX($AN$5:$AN$1000,$U50-4)),1),MesCiclo)),IF(ISNUMBER($AM50),DATE(YEAR($AM50),MONTH($AM50),1),IF(ISNUMBER($AN50),DATE(YEAR($AN50),MONTH($AN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IF(NOT((COUNTA($B50:$D50)+COUNTA($G50:$L50)+COUNTA($Q50))&gt;0),"",IF($B50="Subactividad","Sub","Macro"))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  <c r="AK50" s="62" t="n"/>
      <c r="AL50" s="62">
        <f>IF(LEFT($C50,11)="[Jefatura] ",IFERROR(MATCH("Asistente Técnico de Riesgo|"&amp;MID($C50,12,500),rDname_ADM,0),0),"")</f>
        <v/>
      </c>
      <c r="AM50" s="62">
        <f>IF(N($AL50)&gt;0,INDEX(rIni_ADM,$AL50),IF(ISNUMBER($E50),$E50,""))</f>
        <v/>
      </c>
      <c r="AN50" s="62">
        <f>IF(N($AL50)&gt;0,INDEX(rLim_ADM,$AL50),IF(ISNUMBER($F50),$F50,""))</f>
        <v/>
      </c>
    </row>
    <row r="51">
      <c r="A51" s="56">
        <f>IF(NOT((COUNTA($B51:$D51)+COUNTA($G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>
        <f>IF(N($AL51)&gt;0,INDEX(rIni_ADM,$AL51),"")</f>
        <v/>
      </c>
      <c r="F51" s="59">
        <f>IF(N($AL51)&gt;0,INDEX(rLim_ADM,$AL51),"")</f>
        <v/>
      </c>
      <c r="G51" s="59" t="n"/>
      <c r="H51" s="60" t="n"/>
      <c r="I51" s="60" t="n"/>
      <c r="J51" s="60" t="n"/>
      <c r="K51" s="60" t="n"/>
      <c r="L51" s="60" t="n"/>
      <c r="M51" s="61">
        <f>IF(NOT((COUNTA($B51:$D51)+COUNTA($G51:$L51)+COUNTA($Q51))&gt;0),"",IF(ISNUMBER($G51),1,IF(N($W51)&gt;0,AVERAGEIFS($X$5:$X$1000,$U$5:$U$1000,ROW(),$V$5:$V$1000,"Sub"),$X51)))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IF(NOT((COUNTA($B51:$D51)+COUNTA($G51:$L51)+COUNTA($Q51))&gt;0),"",IF(ISNUMBER($G51),IF(AND(ISNUMBER($AN51),$G51&gt;$AN51),"Cumplida con "&amp;($G51-$AN51)&amp;IF($G51-$AN51=1," día"," días")&amp;" de retraso","Cumplida"),IF(N($M51)&gt;=1,"Cumplida",IF(NOT(ISNUMBER($AN51)),"Sin fecha límite",IF($AN51&lt;FechaRef,"Vencida hace "&amp;(FechaRef-$AN51)&amp;IF(FechaRef-$AN51=1," día"," días"),IF($AN51=FechaRef,"Vence hoy",IF($AN51-FechaRef&lt;=DiasAlerta,"Vence en "&amp;($AN51-FechaRef)&amp;IF($AN51-FechaRef=1," día"," días"),"En plazo")))))))</f>
        <v/>
      </c>
      <c r="P51" s="62" t="n"/>
      <c r="Q51" s="58" t="n"/>
      <c r="R51" s="63">
        <f>IF(NOT((COUNTA($B51:$D51)+COUNTA($G51:$L51)+COUNTA($Q51))&gt;0),"",IF((IF($C51="","Falta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",""))="","✔ OK","⚠ "&amp;LEFT(IF($C51="","Falta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",""),LEN(IF($C51="","Falta el nombre de la actividad"&amp;" · ","")&amp;IF(AND($V51="Sub",N($U51)=0),"Subactividad sin macroactividad arriba"&amp;" · ","")&amp;IF($AM51="","Sin fecha de inicio"&amp;" · ","")&amp;IF($AN51="","Sin fecha límite"&amp;" · ","")&amp;IF(AND(LEFT($C51,11)="[Jefatura] ",N($AL51)=0),"No se encuentra en la hoja de la jefatura (elíjala de nuevo en la lista)"&amp;" · ","")&amp;IF(OR(AND($E51&lt;&gt;"",NOT(ISNUMBER($E51))),AND($F51&lt;&gt;"",NOT(ISNUMBER($F51))),AND($G51&lt;&gt;"",NOT(ISNUMBER($G51)))),"Fecha no válida"&amp;" · ","")&amp;IF(AND(ISNUMBER($AM51),ISNUMBER($AN51),$AM51&gt;$AN51),"Inicio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","")&amp;IF(AND(ISNUMBER($AN51),$AN51&lt;FechaRef,N($M51)&lt;1),"Vencida"&amp;" · ","")&amp;IF(AND(ObsObligatoria="Sí",ISNUMBER($AN51),$AN51&lt;FechaRef,N($M51)&lt;1,$Q51=""),"Vencida sin observación"&amp;" · ",""))-3)))</f>
        <v/>
      </c>
      <c r="S51" s="64">
        <f>IF(NOT((COUNTA($B51:$D51)+COUNTA($G51:$L51)+COUNTA($Q51))&gt;0),"",IF(AND($V51="Sub",N($U51)&gt;0),IF(ISNUMBER(INDEX($AM$5:$AM$1000,$U51-4)),DATE(YEAR(INDEX($AM$5:$AM$1000,$U51-4)),MONTH(INDEX($AM$5:$AM$1000,$U51-4)),1),IF(ISNUMBER(INDEX($AN$5:$AN$1000,$U51-4)),DATE(YEAR(INDEX($AN$5:$AN$1000,$U51-4)),MONTH(INDEX($AN$5:$AN$1000,$U51-4)),1),MesCiclo)),IF(ISNUMBER($AM51),DATE(YEAR($AM51),MONTH($AM51),1),IF(ISNUMBER($AN51),DATE(YEAR($AN51),MONTH($AN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IF(NOT((COUNTA($B51:$D51)+COUNTA($G51:$L51)+COUNTA($Q51))&gt;0),"",IF($B51="Subactividad","Sub","Macro"))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  <c r="AK51" s="62" t="n"/>
      <c r="AL51" s="62">
        <f>IF(LEFT($C51,11)="[Jefatura] ",IFERROR(MATCH("Asistente Técnico de Riesgo|"&amp;MID($C51,12,500),rDname_ADM,0),0),"")</f>
        <v/>
      </c>
      <c r="AM51" s="62">
        <f>IF(N($AL51)&gt;0,INDEX(rIni_ADM,$AL51),IF(ISNUMBER($E51),$E51,""))</f>
        <v/>
      </c>
      <c r="AN51" s="62">
        <f>IF(N($AL51)&gt;0,INDEX(rLim_ADM,$AL51),IF(ISNUMBER($F51),$F51,""))</f>
        <v/>
      </c>
    </row>
    <row r="52">
      <c r="A52" s="56">
        <f>IF(NOT((COUNTA($B52:$D52)+COUNTA($G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>
        <f>IF(N($AL52)&gt;0,INDEX(rIni_ADM,$AL52),"")</f>
        <v/>
      </c>
      <c r="F52" s="59">
        <f>IF(N($AL52)&gt;0,INDEX(rLim_ADM,$AL52),"")</f>
        <v/>
      </c>
      <c r="G52" s="59" t="n"/>
      <c r="H52" s="60" t="n"/>
      <c r="I52" s="60" t="n"/>
      <c r="J52" s="60" t="n"/>
      <c r="K52" s="60" t="n"/>
      <c r="L52" s="60" t="n"/>
      <c r="M52" s="61">
        <f>IF(NOT((COUNTA($B52:$D52)+COUNTA($G52:$L52)+COUNTA($Q52))&gt;0),"",IF(ISNUMBER($G52),1,IF(N($W52)&gt;0,AVERAGEIFS($X$5:$X$1000,$U$5:$U$1000,ROW(),$V$5:$V$1000,"Sub"),$X52)))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IF(NOT((COUNTA($B52:$D52)+COUNTA($G52:$L52)+COUNTA($Q52))&gt;0),"",IF(ISNUMBER($G52),IF(AND(ISNUMBER($AN52),$G52&gt;$AN52),"Cumplida con "&amp;($G52-$AN52)&amp;IF($G52-$AN52=1," día"," días")&amp;" de retraso","Cumplida"),IF(N($M52)&gt;=1,"Cumplida",IF(NOT(ISNUMBER($AN52)),"Sin fecha límite",IF($AN52&lt;FechaRef,"Vencida hace "&amp;(FechaRef-$AN52)&amp;IF(FechaRef-$AN52=1," día"," días"),IF($AN52=FechaRef,"Vence hoy",IF($AN52-FechaRef&lt;=DiasAlerta,"Vence en "&amp;($AN52-FechaRef)&amp;IF($AN52-FechaRef=1," día"," días"),"En plazo")))))))</f>
        <v/>
      </c>
      <c r="P52" s="62" t="n"/>
      <c r="Q52" s="58" t="n"/>
      <c r="R52" s="63">
        <f>IF(NOT((COUNTA($B52:$D52)+COUNTA($G52:$L52)+COUNTA($Q52))&gt;0),"",IF((IF($C52="","Falta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",""))="","✔ OK","⚠ "&amp;LEFT(IF($C52="","Falta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",""),LEN(IF($C52="","Falta el nombre de la actividad"&amp;" · ","")&amp;IF(AND($V52="Sub",N($U52)=0),"Subactividad sin macroactividad arriba"&amp;" · ","")&amp;IF($AM52="","Sin fecha de inicio"&amp;" · ","")&amp;IF($AN52="","Sin fecha límite"&amp;" · ","")&amp;IF(AND(LEFT($C52,11)="[Jefatura] ",N($AL52)=0),"No se encuentra en la hoja de la jefatura (elíjala de nuevo en la lista)"&amp;" · ","")&amp;IF(OR(AND($E52&lt;&gt;"",NOT(ISNUMBER($E52))),AND($F52&lt;&gt;"",NOT(ISNUMBER($F52))),AND($G52&lt;&gt;"",NOT(ISNUMBER($G52)))),"Fecha no válida"&amp;" · ","")&amp;IF(AND(ISNUMBER($AM52),ISNUMBER($AN52),$AM52&gt;$AN52),"Inicio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","")&amp;IF(AND(ISNUMBER($AN52),$AN52&lt;FechaRef,N($M52)&lt;1),"Vencida"&amp;" · ","")&amp;IF(AND(ObsObligatoria="Sí",ISNUMBER($AN52),$AN52&lt;FechaRef,N($M52)&lt;1,$Q52=""),"Vencida sin observación"&amp;" · ",""))-3)))</f>
        <v/>
      </c>
      <c r="S52" s="64">
        <f>IF(NOT((COUNTA($B52:$D52)+COUNTA($G52:$L52)+COUNTA($Q52))&gt;0),"",IF(AND($V52="Sub",N($U52)&gt;0),IF(ISNUMBER(INDEX($AM$5:$AM$1000,$U52-4)),DATE(YEAR(INDEX($AM$5:$AM$1000,$U52-4)),MONTH(INDEX($AM$5:$AM$1000,$U52-4)),1),IF(ISNUMBER(INDEX($AN$5:$AN$1000,$U52-4)),DATE(YEAR(INDEX($AN$5:$AN$1000,$U52-4)),MONTH(INDEX($AN$5:$AN$1000,$U52-4)),1),MesCiclo)),IF(ISNUMBER($AM52),DATE(YEAR($AM52),MONTH($AM52),1),IF(ISNUMBER($AN52),DATE(YEAR($AN52),MONTH($AN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IF(NOT((COUNTA($B52:$D52)+COUNTA($G52:$L52)+COUNTA($Q52))&gt;0),"",IF($B52="Subactividad","Sub","Macro"))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  <c r="AK52" s="62" t="n"/>
      <c r="AL52" s="62">
        <f>IF(LEFT($C52,11)="[Jefatura] ",IFERROR(MATCH("Asistente Técnico de Riesgo|"&amp;MID($C52,12,500),rDname_ADM,0),0),"")</f>
        <v/>
      </c>
      <c r="AM52" s="62">
        <f>IF(N($AL52)&gt;0,INDEX(rIni_ADM,$AL52),IF(ISNUMBER($E52),$E52,""))</f>
        <v/>
      </c>
      <c r="AN52" s="62">
        <f>IF(N($AL52)&gt;0,INDEX(rLim_ADM,$AL52),IF(ISNUMBER($F52),$F52,""))</f>
        <v/>
      </c>
    </row>
    <row r="53">
      <c r="A53" s="56">
        <f>IF(NOT((COUNTA($B53:$D53)+COUNTA($G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>
        <f>IF(N($AL53)&gt;0,INDEX(rIni_ADM,$AL53),"")</f>
        <v/>
      </c>
      <c r="F53" s="59">
        <f>IF(N($AL53)&gt;0,INDEX(rLim_ADM,$AL53),"")</f>
        <v/>
      </c>
      <c r="G53" s="59" t="n"/>
      <c r="H53" s="60" t="n"/>
      <c r="I53" s="60" t="n"/>
      <c r="J53" s="60" t="n"/>
      <c r="K53" s="60" t="n"/>
      <c r="L53" s="60" t="n"/>
      <c r="M53" s="61">
        <f>IF(NOT((COUNTA($B53:$D53)+COUNTA($G53:$L53)+COUNTA($Q53))&gt;0),"",IF(ISNUMBER($G53),1,IF(N($W53)&gt;0,AVERAGEIFS($X$5:$X$1000,$U$5:$U$1000,ROW(),$V$5:$V$1000,"Sub"),$X53)))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IF(NOT((COUNTA($B53:$D53)+COUNTA($G53:$L53)+COUNTA($Q53))&gt;0),"",IF(ISNUMBER($G53),IF(AND(ISNUMBER($AN53),$G53&gt;$AN53),"Cumplida con "&amp;($G53-$AN53)&amp;IF($G53-$AN53=1," día"," días")&amp;" de retraso","Cumplida"),IF(N($M53)&gt;=1,"Cumplida",IF(NOT(ISNUMBER($AN53)),"Sin fecha límite",IF($AN53&lt;FechaRef,"Vencida hace "&amp;(FechaRef-$AN53)&amp;IF(FechaRef-$AN53=1," día"," días"),IF($AN53=FechaRef,"Vence hoy",IF($AN53-FechaRef&lt;=DiasAlerta,"Vence en "&amp;($AN53-FechaRef)&amp;IF($AN53-FechaRef=1," día"," días"),"En plazo")))))))</f>
        <v/>
      </c>
      <c r="P53" s="62" t="n"/>
      <c r="Q53" s="58" t="n"/>
      <c r="R53" s="63">
        <f>IF(NOT((COUNTA($B53:$D53)+COUNTA($G53:$L53)+COUNTA($Q53))&gt;0),"",IF((IF($C53="","Falta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",""))="","✔ OK","⚠ "&amp;LEFT(IF($C53="","Falta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",""),LEN(IF($C53="","Falta el nombre de la actividad"&amp;" · ","")&amp;IF(AND($V53="Sub",N($U53)=0),"Subactividad sin macroactividad arriba"&amp;" · ","")&amp;IF($AM53="","Sin fecha de inicio"&amp;" · ","")&amp;IF($AN53="","Sin fecha límite"&amp;" · ","")&amp;IF(AND(LEFT($C53,11)="[Jefatura] ",N($AL53)=0),"No se encuentra en la hoja de la jefatura (elíjala de nuevo en la lista)"&amp;" · ","")&amp;IF(OR(AND($E53&lt;&gt;"",NOT(ISNUMBER($E53))),AND($F53&lt;&gt;"",NOT(ISNUMBER($F53))),AND($G53&lt;&gt;"",NOT(ISNUMBER($G53)))),"Fecha no válida"&amp;" · ","")&amp;IF(AND(ISNUMBER($AM53),ISNUMBER($AN53),$AM53&gt;$AN53),"Inicio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","")&amp;IF(AND(ISNUMBER($AN53),$AN53&lt;FechaRef,N($M53)&lt;1),"Vencida"&amp;" · ","")&amp;IF(AND(ObsObligatoria="Sí",ISNUMBER($AN53),$AN53&lt;FechaRef,N($M53)&lt;1,$Q53=""),"Vencida sin observación"&amp;" · ",""))-3)))</f>
        <v/>
      </c>
      <c r="S53" s="64">
        <f>IF(NOT((COUNTA($B53:$D53)+COUNTA($G53:$L53)+COUNTA($Q53))&gt;0),"",IF(AND($V53="Sub",N($U53)&gt;0),IF(ISNUMBER(INDEX($AM$5:$AM$1000,$U53-4)),DATE(YEAR(INDEX($AM$5:$AM$1000,$U53-4)),MONTH(INDEX($AM$5:$AM$1000,$U53-4)),1),IF(ISNUMBER(INDEX($AN$5:$AN$1000,$U53-4)),DATE(YEAR(INDEX($AN$5:$AN$1000,$U53-4)),MONTH(INDEX($AN$5:$AN$1000,$U53-4)),1),MesCiclo)),IF(ISNUMBER($AM53),DATE(YEAR($AM53),MONTH($AM53),1),IF(ISNUMBER($AN53),DATE(YEAR($AN53),MONTH($AN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IF(NOT((COUNTA($B53:$D53)+COUNTA($G53:$L53)+COUNTA($Q53))&gt;0),"",IF($B53="Subactividad","Sub","Macro"))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  <c r="AK53" s="62" t="n"/>
      <c r="AL53" s="62">
        <f>IF(LEFT($C53,11)="[Jefatura] ",IFERROR(MATCH("Asistente Técnico de Riesgo|"&amp;MID($C53,12,500),rDname_ADM,0),0),"")</f>
        <v/>
      </c>
      <c r="AM53" s="62">
        <f>IF(N($AL53)&gt;0,INDEX(rIni_ADM,$AL53),IF(ISNUMBER($E53),$E53,""))</f>
        <v/>
      </c>
      <c r="AN53" s="62">
        <f>IF(N($AL53)&gt;0,INDEX(rLim_ADM,$AL53),IF(ISNUMBER($F53),$F53,""))</f>
        <v/>
      </c>
    </row>
    <row r="54">
      <c r="A54" s="56">
        <f>IF(NOT((COUNTA($B54:$D54)+COUNTA($G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>
        <f>IF(N($AL54)&gt;0,INDEX(rIni_ADM,$AL54),"")</f>
        <v/>
      </c>
      <c r="F54" s="59">
        <f>IF(N($AL54)&gt;0,INDEX(rLim_ADM,$AL54),"")</f>
        <v/>
      </c>
      <c r="G54" s="59" t="n"/>
      <c r="H54" s="60" t="n"/>
      <c r="I54" s="60" t="n"/>
      <c r="J54" s="60" t="n"/>
      <c r="K54" s="60" t="n"/>
      <c r="L54" s="60" t="n"/>
      <c r="M54" s="61">
        <f>IF(NOT((COUNTA($B54:$D54)+COUNTA($G54:$L54)+COUNTA($Q54))&gt;0),"",IF(ISNUMBER($G54),1,IF(N($W54)&gt;0,AVERAGEIFS($X$5:$X$1000,$U$5:$U$1000,ROW(),$V$5:$V$1000,"Sub"),$X54)))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IF(NOT((COUNTA($B54:$D54)+COUNTA($G54:$L54)+COUNTA($Q54))&gt;0),"",IF(ISNUMBER($G54),IF(AND(ISNUMBER($AN54),$G54&gt;$AN54),"Cumplida con "&amp;($G54-$AN54)&amp;IF($G54-$AN54=1," día"," días")&amp;" de retraso","Cumplida"),IF(N($M54)&gt;=1,"Cumplida",IF(NOT(ISNUMBER($AN54)),"Sin fecha límite",IF($AN54&lt;FechaRef,"Vencida hace "&amp;(FechaRef-$AN54)&amp;IF(FechaRef-$AN54=1," día"," días"),IF($AN54=FechaRef,"Vence hoy",IF($AN54-FechaRef&lt;=DiasAlerta,"Vence en "&amp;($AN54-FechaRef)&amp;IF($AN54-FechaRef=1," día"," días"),"En plazo")))))))</f>
        <v/>
      </c>
      <c r="P54" s="62" t="n"/>
      <c r="Q54" s="58" t="n"/>
      <c r="R54" s="63">
        <f>IF(NOT((COUNTA($B54:$D54)+COUNTA($G54:$L54)+COUNTA($Q54))&gt;0),"",IF((IF($C54="","Falta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",""))="","✔ OK","⚠ "&amp;LEFT(IF($C54="","Falta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",""),LEN(IF($C54="","Falta el nombre de la actividad"&amp;" · ","")&amp;IF(AND($V54="Sub",N($U54)=0),"Subactividad sin macroactividad arriba"&amp;" · ","")&amp;IF($AM54="","Sin fecha de inicio"&amp;" · ","")&amp;IF($AN54="","Sin fecha límite"&amp;" · ","")&amp;IF(AND(LEFT($C54,11)="[Jefatura] ",N($AL54)=0),"No se encuentra en la hoja de la jefatura (elíjala de nuevo en la lista)"&amp;" · ","")&amp;IF(OR(AND($E54&lt;&gt;"",NOT(ISNUMBER($E54))),AND($F54&lt;&gt;"",NOT(ISNUMBER($F54))),AND($G54&lt;&gt;"",NOT(ISNUMBER($G54)))),"Fecha no válida"&amp;" · ","")&amp;IF(AND(ISNUMBER($AM54),ISNUMBER($AN54),$AM54&gt;$AN54),"Inicio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","")&amp;IF(AND(ISNUMBER($AN54),$AN54&lt;FechaRef,N($M54)&lt;1),"Vencida"&amp;" · ","")&amp;IF(AND(ObsObligatoria="Sí",ISNUMBER($AN54),$AN54&lt;FechaRef,N($M54)&lt;1,$Q54=""),"Vencida sin observación"&amp;" · ",""))-3)))</f>
        <v/>
      </c>
      <c r="S54" s="64">
        <f>IF(NOT((COUNTA($B54:$D54)+COUNTA($G54:$L54)+COUNTA($Q54))&gt;0),"",IF(AND($V54="Sub",N($U54)&gt;0),IF(ISNUMBER(INDEX($AM$5:$AM$1000,$U54-4)),DATE(YEAR(INDEX($AM$5:$AM$1000,$U54-4)),MONTH(INDEX($AM$5:$AM$1000,$U54-4)),1),IF(ISNUMBER(INDEX($AN$5:$AN$1000,$U54-4)),DATE(YEAR(INDEX($AN$5:$AN$1000,$U54-4)),MONTH(INDEX($AN$5:$AN$1000,$U54-4)),1),MesCiclo)),IF(ISNUMBER($AM54),DATE(YEAR($AM54),MONTH($AM54),1),IF(ISNUMBER($AN54),DATE(YEAR($AN54),MONTH($AN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IF(NOT((COUNTA($B54:$D54)+COUNTA($G54:$L54)+COUNTA($Q54))&gt;0),"",IF($B54="Subactividad","Sub","Macro"))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  <c r="AK54" s="62" t="n"/>
      <c r="AL54" s="62">
        <f>IF(LEFT($C54,11)="[Jefatura] ",IFERROR(MATCH("Asistente Técnico de Riesgo|"&amp;MID($C54,12,500),rDname_ADM,0),0),"")</f>
        <v/>
      </c>
      <c r="AM54" s="62">
        <f>IF(N($AL54)&gt;0,INDEX(rIni_ADM,$AL54),IF(ISNUMBER($E54),$E54,""))</f>
        <v/>
      </c>
      <c r="AN54" s="62">
        <f>IF(N($AL54)&gt;0,INDEX(rLim_ADM,$AL54),IF(ISNUMBER($F54),$F54,""))</f>
        <v/>
      </c>
    </row>
    <row r="55">
      <c r="A55" s="56">
        <f>IF(NOT((COUNTA($B55:$D55)+COUNTA($G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>
        <f>IF(N($AL55)&gt;0,INDEX(rIni_ADM,$AL55),"")</f>
        <v/>
      </c>
      <c r="F55" s="59">
        <f>IF(N($AL55)&gt;0,INDEX(rLim_ADM,$AL55),"")</f>
        <v/>
      </c>
      <c r="G55" s="59" t="n"/>
      <c r="H55" s="60" t="n"/>
      <c r="I55" s="60" t="n"/>
      <c r="J55" s="60" t="n"/>
      <c r="K55" s="60" t="n"/>
      <c r="L55" s="60" t="n"/>
      <c r="M55" s="61">
        <f>IF(NOT((COUNTA($B55:$D55)+COUNTA($G55:$L55)+COUNTA($Q55))&gt;0),"",IF(ISNUMBER($G55),1,IF(N($W55)&gt;0,AVERAGEIFS($X$5:$X$1000,$U$5:$U$1000,ROW(),$V$5:$V$1000,"Sub"),$X55)))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IF(NOT((COUNTA($B55:$D55)+COUNTA($G55:$L55)+COUNTA($Q55))&gt;0),"",IF(ISNUMBER($G55),IF(AND(ISNUMBER($AN55),$G55&gt;$AN55),"Cumplida con "&amp;($G55-$AN55)&amp;IF($G55-$AN55=1," día"," días")&amp;" de retraso","Cumplida"),IF(N($M55)&gt;=1,"Cumplida",IF(NOT(ISNUMBER($AN55)),"Sin fecha límite",IF($AN55&lt;FechaRef,"Vencida hace "&amp;(FechaRef-$AN55)&amp;IF(FechaRef-$AN55=1," día"," días"),IF($AN55=FechaRef,"Vence hoy",IF($AN55-FechaRef&lt;=DiasAlerta,"Vence en "&amp;($AN55-FechaRef)&amp;IF($AN55-FechaRef=1," día"," días"),"En plazo")))))))</f>
        <v/>
      </c>
      <c r="P55" s="62" t="n"/>
      <c r="Q55" s="58" t="n"/>
      <c r="R55" s="63">
        <f>IF(NOT((COUNTA($B55:$D55)+COUNTA($G55:$L55)+COUNTA($Q55))&gt;0),"",IF((IF($C55="","Falta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",""))="","✔ OK","⚠ "&amp;LEFT(IF($C55="","Falta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",""),LEN(IF($C55="","Falta el nombre de la actividad"&amp;" · ","")&amp;IF(AND($V55="Sub",N($U55)=0),"Subactividad sin macroactividad arriba"&amp;" · ","")&amp;IF($AM55="","Sin fecha de inicio"&amp;" · ","")&amp;IF($AN55="","Sin fecha límite"&amp;" · ","")&amp;IF(AND(LEFT($C55,11)="[Jefatura] ",N($AL55)=0),"No se encuentra en la hoja de la jefatura (elíjala de nuevo en la lista)"&amp;" · ","")&amp;IF(OR(AND($E55&lt;&gt;"",NOT(ISNUMBER($E55))),AND($F55&lt;&gt;"",NOT(ISNUMBER($F55))),AND($G55&lt;&gt;"",NOT(ISNUMBER($G55)))),"Fecha no válida"&amp;" · ","")&amp;IF(AND(ISNUMBER($AM55),ISNUMBER($AN55),$AM55&gt;$AN55),"Inicio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","")&amp;IF(AND(ISNUMBER($AN55),$AN55&lt;FechaRef,N($M55)&lt;1),"Vencida"&amp;" · ","")&amp;IF(AND(ObsObligatoria="Sí",ISNUMBER($AN55),$AN55&lt;FechaRef,N($M55)&lt;1,$Q55=""),"Vencida sin observación"&amp;" · ",""))-3)))</f>
        <v/>
      </c>
      <c r="S55" s="64">
        <f>IF(NOT((COUNTA($B55:$D55)+COUNTA($G55:$L55)+COUNTA($Q55))&gt;0),"",IF(AND($V55="Sub",N($U55)&gt;0),IF(ISNUMBER(INDEX($AM$5:$AM$1000,$U55-4)),DATE(YEAR(INDEX($AM$5:$AM$1000,$U55-4)),MONTH(INDEX($AM$5:$AM$1000,$U55-4)),1),IF(ISNUMBER(INDEX($AN$5:$AN$1000,$U55-4)),DATE(YEAR(INDEX($AN$5:$AN$1000,$U55-4)),MONTH(INDEX($AN$5:$AN$1000,$U55-4)),1),MesCiclo)),IF(ISNUMBER($AM55),DATE(YEAR($AM55),MONTH($AM55),1),IF(ISNUMBER($AN55),DATE(YEAR($AN55),MONTH($AN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IF(NOT((COUNTA($B55:$D55)+COUNTA($G55:$L55)+COUNTA($Q55))&gt;0),"",IF($B55="Subactividad","Sub","Macro"))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  <c r="AK55" s="62" t="n"/>
      <c r="AL55" s="62">
        <f>IF(LEFT($C55,11)="[Jefatura] ",IFERROR(MATCH("Asistente Técnico de Riesgo|"&amp;MID($C55,12,500),rDname_ADM,0),0),"")</f>
        <v/>
      </c>
      <c r="AM55" s="62">
        <f>IF(N($AL55)&gt;0,INDEX(rIni_ADM,$AL55),IF(ISNUMBER($E55),$E55,""))</f>
        <v/>
      </c>
      <c r="AN55" s="62">
        <f>IF(N($AL55)&gt;0,INDEX(rLim_ADM,$AL55),IF(ISNUMBER($F55),$F55,""))</f>
        <v/>
      </c>
    </row>
    <row r="56">
      <c r="A56" s="56">
        <f>IF(NOT((COUNTA($B56:$D56)+COUNTA($G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>
        <f>IF(N($AL56)&gt;0,INDEX(rIni_ADM,$AL56),"")</f>
        <v/>
      </c>
      <c r="F56" s="59">
        <f>IF(N($AL56)&gt;0,INDEX(rLim_ADM,$AL56),"")</f>
        <v/>
      </c>
      <c r="G56" s="59" t="n"/>
      <c r="H56" s="60" t="n"/>
      <c r="I56" s="60" t="n"/>
      <c r="J56" s="60" t="n"/>
      <c r="K56" s="60" t="n"/>
      <c r="L56" s="60" t="n"/>
      <c r="M56" s="61">
        <f>IF(NOT((COUNTA($B56:$D56)+COUNTA($G56:$L56)+COUNTA($Q56))&gt;0),"",IF(ISNUMBER($G56),1,IF(N($W56)&gt;0,AVERAGEIFS($X$5:$X$1000,$U$5:$U$1000,ROW(),$V$5:$V$1000,"Sub"),$X56)))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IF(NOT((COUNTA($B56:$D56)+COUNTA($G56:$L56)+COUNTA($Q56))&gt;0),"",IF(ISNUMBER($G56),IF(AND(ISNUMBER($AN56),$G56&gt;$AN56),"Cumplida con "&amp;($G56-$AN56)&amp;IF($G56-$AN56=1," día"," días")&amp;" de retraso","Cumplida"),IF(N($M56)&gt;=1,"Cumplida",IF(NOT(ISNUMBER($AN56)),"Sin fecha límite",IF($AN56&lt;FechaRef,"Vencida hace "&amp;(FechaRef-$AN56)&amp;IF(FechaRef-$AN56=1," día"," días"),IF($AN56=FechaRef,"Vence hoy",IF($AN56-FechaRef&lt;=DiasAlerta,"Vence en "&amp;($AN56-FechaRef)&amp;IF($AN56-FechaRef=1," día"," días"),"En plazo")))))))</f>
        <v/>
      </c>
      <c r="P56" s="62" t="n"/>
      <c r="Q56" s="58" t="n"/>
      <c r="R56" s="63">
        <f>IF(NOT((COUNTA($B56:$D56)+COUNTA($G56:$L56)+COUNTA($Q56))&gt;0),"",IF((IF($C56="","Falta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",""))="","✔ OK","⚠ "&amp;LEFT(IF($C56="","Falta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",""),LEN(IF($C56="","Falta el nombre de la actividad"&amp;" · ","")&amp;IF(AND($V56="Sub",N($U56)=0),"Subactividad sin macroactividad arriba"&amp;" · ","")&amp;IF($AM56="","Sin fecha de inicio"&amp;" · ","")&amp;IF($AN56="","Sin fecha límite"&amp;" · ","")&amp;IF(AND(LEFT($C56,11)="[Jefatura] ",N($AL56)=0),"No se encuentra en la hoja de la jefatura (elíjala de nuevo en la lista)"&amp;" · ","")&amp;IF(OR(AND($E56&lt;&gt;"",NOT(ISNUMBER($E56))),AND($F56&lt;&gt;"",NOT(ISNUMBER($F56))),AND($G56&lt;&gt;"",NOT(ISNUMBER($G56)))),"Fecha no válida"&amp;" · ","")&amp;IF(AND(ISNUMBER($AM56),ISNUMBER($AN56),$AM56&gt;$AN56),"Inicio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","")&amp;IF(AND(ISNUMBER($AN56),$AN56&lt;FechaRef,N($M56)&lt;1),"Vencida"&amp;" · ","")&amp;IF(AND(ObsObligatoria="Sí",ISNUMBER($AN56),$AN56&lt;FechaRef,N($M56)&lt;1,$Q56=""),"Vencida sin observación"&amp;" · ",""))-3)))</f>
        <v/>
      </c>
      <c r="S56" s="64">
        <f>IF(NOT((COUNTA($B56:$D56)+COUNTA($G56:$L56)+COUNTA($Q56))&gt;0),"",IF(AND($V56="Sub",N($U56)&gt;0),IF(ISNUMBER(INDEX($AM$5:$AM$1000,$U56-4)),DATE(YEAR(INDEX($AM$5:$AM$1000,$U56-4)),MONTH(INDEX($AM$5:$AM$1000,$U56-4)),1),IF(ISNUMBER(INDEX($AN$5:$AN$1000,$U56-4)),DATE(YEAR(INDEX($AN$5:$AN$1000,$U56-4)),MONTH(INDEX($AN$5:$AN$1000,$U56-4)),1),MesCiclo)),IF(ISNUMBER($AM56),DATE(YEAR($AM56),MONTH($AM56),1),IF(ISNUMBER($AN56),DATE(YEAR($AN56),MONTH($AN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IF(NOT((COUNTA($B56:$D56)+COUNTA($G56:$L56)+COUNTA($Q56))&gt;0),"",IF($B56="Subactividad","Sub","Macro"))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  <c r="AK56" s="62" t="n"/>
      <c r="AL56" s="62">
        <f>IF(LEFT($C56,11)="[Jefatura] ",IFERROR(MATCH("Asistente Técnico de Riesgo|"&amp;MID($C56,12,500),rDname_ADM,0),0),"")</f>
        <v/>
      </c>
      <c r="AM56" s="62">
        <f>IF(N($AL56)&gt;0,INDEX(rIni_ADM,$AL56),IF(ISNUMBER($E56),$E56,""))</f>
        <v/>
      </c>
      <c r="AN56" s="62">
        <f>IF(N($AL56)&gt;0,INDEX(rLim_ADM,$AL56),IF(ISNUMBER($F56),$F56,""))</f>
        <v/>
      </c>
    </row>
    <row r="57">
      <c r="A57" s="56">
        <f>IF(NOT((COUNTA($B57:$D57)+COUNTA($G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>
        <f>IF(N($AL57)&gt;0,INDEX(rIni_ADM,$AL57),"")</f>
        <v/>
      </c>
      <c r="F57" s="59">
        <f>IF(N($AL57)&gt;0,INDEX(rLim_ADM,$AL57),"")</f>
        <v/>
      </c>
      <c r="G57" s="59" t="n"/>
      <c r="H57" s="60" t="n"/>
      <c r="I57" s="60" t="n"/>
      <c r="J57" s="60" t="n"/>
      <c r="K57" s="60" t="n"/>
      <c r="L57" s="60" t="n"/>
      <c r="M57" s="61">
        <f>IF(NOT((COUNTA($B57:$D57)+COUNTA($G57:$L57)+COUNTA($Q57))&gt;0),"",IF(ISNUMBER($G57),1,IF(N($W57)&gt;0,AVERAGEIFS($X$5:$X$1000,$U$5:$U$1000,ROW(),$V$5:$V$1000,"Sub"),$X57)))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IF(NOT((COUNTA($B57:$D57)+COUNTA($G57:$L57)+COUNTA($Q57))&gt;0),"",IF(ISNUMBER($G57),IF(AND(ISNUMBER($AN57),$G57&gt;$AN57),"Cumplida con "&amp;($G57-$AN57)&amp;IF($G57-$AN57=1," día"," días")&amp;" de retraso","Cumplida"),IF(N($M57)&gt;=1,"Cumplida",IF(NOT(ISNUMBER($AN57)),"Sin fecha límite",IF($AN57&lt;FechaRef,"Vencida hace "&amp;(FechaRef-$AN57)&amp;IF(FechaRef-$AN57=1," día"," días"),IF($AN57=FechaRef,"Vence hoy",IF($AN57-FechaRef&lt;=DiasAlerta,"Vence en "&amp;($AN57-FechaRef)&amp;IF($AN57-FechaRef=1," día"," días"),"En plazo")))))))</f>
        <v/>
      </c>
      <c r="P57" s="62" t="n"/>
      <c r="Q57" s="58" t="n"/>
      <c r="R57" s="63">
        <f>IF(NOT((COUNTA($B57:$D57)+COUNTA($G57:$L57)+COUNTA($Q57))&gt;0),"",IF((IF($C57="","Falta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",""))="","✔ OK","⚠ "&amp;LEFT(IF($C57="","Falta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",""),LEN(IF($C57="","Falta el nombre de la actividad"&amp;" · ","")&amp;IF(AND($V57="Sub",N($U57)=0),"Subactividad sin macroactividad arriba"&amp;" · ","")&amp;IF($AM57="","Sin fecha de inicio"&amp;" · ","")&amp;IF($AN57="","Sin fecha límite"&amp;" · ","")&amp;IF(AND(LEFT($C57,11)="[Jefatura] ",N($AL57)=0),"No se encuentra en la hoja de la jefatura (elíjala de nuevo en la lista)"&amp;" · ","")&amp;IF(OR(AND($E57&lt;&gt;"",NOT(ISNUMBER($E57))),AND($F57&lt;&gt;"",NOT(ISNUMBER($F57))),AND($G57&lt;&gt;"",NOT(ISNUMBER($G57)))),"Fecha no válida"&amp;" · ","")&amp;IF(AND(ISNUMBER($AM57),ISNUMBER($AN57),$AM57&gt;$AN57),"Inicio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","")&amp;IF(AND(ISNUMBER($AN57),$AN57&lt;FechaRef,N($M57)&lt;1),"Vencida"&amp;" · ","")&amp;IF(AND(ObsObligatoria="Sí",ISNUMBER($AN57),$AN57&lt;FechaRef,N($M57)&lt;1,$Q57=""),"Vencida sin observación"&amp;" · ",""))-3)))</f>
        <v/>
      </c>
      <c r="S57" s="64">
        <f>IF(NOT((COUNTA($B57:$D57)+COUNTA($G57:$L57)+COUNTA($Q57))&gt;0),"",IF(AND($V57="Sub",N($U57)&gt;0),IF(ISNUMBER(INDEX($AM$5:$AM$1000,$U57-4)),DATE(YEAR(INDEX($AM$5:$AM$1000,$U57-4)),MONTH(INDEX($AM$5:$AM$1000,$U57-4)),1),IF(ISNUMBER(INDEX($AN$5:$AN$1000,$U57-4)),DATE(YEAR(INDEX($AN$5:$AN$1000,$U57-4)),MONTH(INDEX($AN$5:$AN$1000,$U57-4)),1),MesCiclo)),IF(ISNUMBER($AM57),DATE(YEAR($AM57),MONTH($AM57),1),IF(ISNUMBER($AN57),DATE(YEAR($AN57),MONTH($AN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IF(NOT((COUNTA($B57:$D57)+COUNTA($G57:$L57)+COUNTA($Q57))&gt;0),"",IF($B57="Subactividad","Sub","Macro"))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  <c r="AK57" s="62" t="n"/>
      <c r="AL57" s="62">
        <f>IF(LEFT($C57,11)="[Jefatura] ",IFERROR(MATCH("Asistente Técnico de Riesgo|"&amp;MID($C57,12,500),rDname_ADM,0),0),"")</f>
        <v/>
      </c>
      <c r="AM57" s="62">
        <f>IF(N($AL57)&gt;0,INDEX(rIni_ADM,$AL57),IF(ISNUMBER($E57),$E57,""))</f>
        <v/>
      </c>
      <c r="AN57" s="62">
        <f>IF(N($AL57)&gt;0,INDEX(rLim_ADM,$AL57),IF(ISNUMBER($F57),$F57,""))</f>
        <v/>
      </c>
    </row>
    <row r="58">
      <c r="A58" s="56">
        <f>IF(NOT((COUNTA($B58:$D58)+COUNTA($G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>
        <f>IF(N($AL58)&gt;0,INDEX(rIni_ADM,$AL58),"")</f>
        <v/>
      </c>
      <c r="F58" s="59">
        <f>IF(N($AL58)&gt;0,INDEX(rLim_ADM,$AL58),"")</f>
        <v/>
      </c>
      <c r="G58" s="59" t="n"/>
      <c r="H58" s="60" t="n"/>
      <c r="I58" s="60" t="n"/>
      <c r="J58" s="60" t="n"/>
      <c r="K58" s="60" t="n"/>
      <c r="L58" s="60" t="n"/>
      <c r="M58" s="61">
        <f>IF(NOT((COUNTA($B58:$D58)+COUNTA($G58:$L58)+COUNTA($Q58))&gt;0),"",IF(ISNUMBER($G58),1,IF(N($W58)&gt;0,AVERAGEIFS($X$5:$X$1000,$U$5:$U$1000,ROW(),$V$5:$V$1000,"Sub"),$X58)))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IF(NOT((COUNTA($B58:$D58)+COUNTA($G58:$L58)+COUNTA($Q58))&gt;0),"",IF(ISNUMBER($G58),IF(AND(ISNUMBER($AN58),$G58&gt;$AN58),"Cumplida con "&amp;($G58-$AN58)&amp;IF($G58-$AN58=1," día"," días")&amp;" de retraso","Cumplida"),IF(N($M58)&gt;=1,"Cumplida",IF(NOT(ISNUMBER($AN58)),"Sin fecha límite",IF($AN58&lt;FechaRef,"Vencida hace "&amp;(FechaRef-$AN58)&amp;IF(FechaRef-$AN58=1," día"," días"),IF($AN58=FechaRef,"Vence hoy",IF($AN58-FechaRef&lt;=DiasAlerta,"Vence en "&amp;($AN58-FechaRef)&amp;IF($AN58-FechaRef=1," día"," días"),"En plazo")))))))</f>
        <v/>
      </c>
      <c r="P58" s="62" t="n"/>
      <c r="Q58" s="58" t="n"/>
      <c r="R58" s="63">
        <f>IF(NOT((COUNTA($B58:$D58)+COUNTA($G58:$L58)+COUNTA($Q58))&gt;0),"",IF((IF($C58="","Falta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",""))="","✔ OK","⚠ "&amp;LEFT(IF($C58="","Falta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",""),LEN(IF($C58="","Falta el nombre de la actividad"&amp;" · ","")&amp;IF(AND($V58="Sub",N($U58)=0),"Subactividad sin macroactividad arriba"&amp;" · ","")&amp;IF($AM58="","Sin fecha de inicio"&amp;" · ","")&amp;IF($AN58="","Sin fecha límite"&amp;" · ","")&amp;IF(AND(LEFT($C58,11)="[Jefatura] ",N($AL58)=0),"No se encuentra en la hoja de la jefatura (elíjala de nuevo en la lista)"&amp;" · ","")&amp;IF(OR(AND($E58&lt;&gt;"",NOT(ISNUMBER($E58))),AND($F58&lt;&gt;"",NOT(ISNUMBER($F58))),AND($G58&lt;&gt;"",NOT(ISNUMBER($G58)))),"Fecha no válida"&amp;" · ","")&amp;IF(AND(ISNUMBER($AM58),ISNUMBER($AN58),$AM58&gt;$AN58),"Inicio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","")&amp;IF(AND(ISNUMBER($AN58),$AN58&lt;FechaRef,N($M58)&lt;1),"Vencida"&amp;" · ","")&amp;IF(AND(ObsObligatoria="Sí",ISNUMBER($AN58),$AN58&lt;FechaRef,N($M58)&lt;1,$Q58=""),"Vencida sin observación"&amp;" · ",""))-3)))</f>
        <v/>
      </c>
      <c r="S58" s="64">
        <f>IF(NOT((COUNTA($B58:$D58)+COUNTA($G58:$L58)+COUNTA($Q58))&gt;0),"",IF(AND($V58="Sub",N($U58)&gt;0),IF(ISNUMBER(INDEX($AM$5:$AM$1000,$U58-4)),DATE(YEAR(INDEX($AM$5:$AM$1000,$U58-4)),MONTH(INDEX($AM$5:$AM$1000,$U58-4)),1),IF(ISNUMBER(INDEX($AN$5:$AN$1000,$U58-4)),DATE(YEAR(INDEX($AN$5:$AN$1000,$U58-4)),MONTH(INDEX($AN$5:$AN$1000,$U58-4)),1),MesCiclo)),IF(ISNUMBER($AM58),DATE(YEAR($AM58),MONTH($AM58),1),IF(ISNUMBER($AN58),DATE(YEAR($AN58),MONTH($AN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IF(NOT((COUNTA($B58:$D58)+COUNTA($G58:$L58)+COUNTA($Q58))&gt;0),"",IF($B58="Subactividad","Sub","Macro"))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  <c r="AK58" s="62" t="n"/>
      <c r="AL58" s="62">
        <f>IF(LEFT($C58,11)="[Jefatura] ",IFERROR(MATCH("Asistente Técnico de Riesgo|"&amp;MID($C58,12,500),rDname_ADM,0),0),"")</f>
        <v/>
      </c>
      <c r="AM58" s="62">
        <f>IF(N($AL58)&gt;0,INDEX(rIni_ADM,$AL58),IF(ISNUMBER($E58),$E58,""))</f>
        <v/>
      </c>
      <c r="AN58" s="62">
        <f>IF(N($AL58)&gt;0,INDEX(rLim_ADM,$AL58),IF(ISNUMBER($F58),$F58,""))</f>
        <v/>
      </c>
    </row>
    <row r="59">
      <c r="A59" s="56">
        <f>IF(NOT((COUNTA($B59:$D59)+COUNTA($G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>
        <f>IF(N($AL59)&gt;0,INDEX(rIni_ADM,$AL59),"")</f>
        <v/>
      </c>
      <c r="F59" s="59">
        <f>IF(N($AL59)&gt;0,INDEX(rLim_ADM,$AL59),"")</f>
        <v/>
      </c>
      <c r="G59" s="59" t="n"/>
      <c r="H59" s="60" t="n"/>
      <c r="I59" s="60" t="n"/>
      <c r="J59" s="60" t="n"/>
      <c r="K59" s="60" t="n"/>
      <c r="L59" s="60" t="n"/>
      <c r="M59" s="61">
        <f>IF(NOT((COUNTA($B59:$D59)+COUNTA($G59:$L59)+COUNTA($Q59))&gt;0),"",IF(ISNUMBER($G59),1,IF(N($W59)&gt;0,AVERAGEIFS($X$5:$X$1000,$U$5:$U$1000,ROW(),$V$5:$V$1000,"Sub"),$X59)))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IF(NOT((COUNTA($B59:$D59)+COUNTA($G59:$L59)+COUNTA($Q59))&gt;0),"",IF(ISNUMBER($G59),IF(AND(ISNUMBER($AN59),$G59&gt;$AN59),"Cumplida con "&amp;($G59-$AN59)&amp;IF($G59-$AN59=1," día"," días")&amp;" de retraso","Cumplida"),IF(N($M59)&gt;=1,"Cumplida",IF(NOT(ISNUMBER($AN59)),"Sin fecha límite",IF($AN59&lt;FechaRef,"Vencida hace "&amp;(FechaRef-$AN59)&amp;IF(FechaRef-$AN59=1," día"," días"),IF($AN59=FechaRef,"Vence hoy",IF($AN59-FechaRef&lt;=DiasAlerta,"Vence en "&amp;($AN59-FechaRef)&amp;IF($AN59-FechaRef=1," día"," días"),"En plazo")))))))</f>
        <v/>
      </c>
      <c r="P59" s="62" t="n"/>
      <c r="Q59" s="58" t="n"/>
      <c r="R59" s="63">
        <f>IF(NOT((COUNTA($B59:$D59)+COUNTA($G59:$L59)+COUNTA($Q59))&gt;0),"",IF((IF($C59="","Falta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",""))="","✔ OK","⚠ "&amp;LEFT(IF($C59="","Falta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",""),LEN(IF($C59="","Falta el nombre de la actividad"&amp;" · ","")&amp;IF(AND($V59="Sub",N($U59)=0),"Subactividad sin macroactividad arriba"&amp;" · ","")&amp;IF($AM59="","Sin fecha de inicio"&amp;" · ","")&amp;IF($AN59="","Sin fecha límite"&amp;" · ","")&amp;IF(AND(LEFT($C59,11)="[Jefatura] ",N($AL59)=0),"No se encuentra en la hoja de la jefatura (elíjala de nuevo en la lista)"&amp;" · ","")&amp;IF(OR(AND($E59&lt;&gt;"",NOT(ISNUMBER($E59))),AND($F59&lt;&gt;"",NOT(ISNUMBER($F59))),AND($G59&lt;&gt;"",NOT(ISNUMBER($G59)))),"Fecha no válida"&amp;" · ","")&amp;IF(AND(ISNUMBER($AM59),ISNUMBER($AN59),$AM59&gt;$AN59),"Inicio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","")&amp;IF(AND(ISNUMBER($AN59),$AN59&lt;FechaRef,N($M59)&lt;1),"Vencida"&amp;" · ","")&amp;IF(AND(ObsObligatoria="Sí",ISNUMBER($AN59),$AN59&lt;FechaRef,N($M59)&lt;1,$Q59=""),"Vencida sin observación"&amp;" · ",""))-3)))</f>
        <v/>
      </c>
      <c r="S59" s="64">
        <f>IF(NOT((COUNTA($B59:$D59)+COUNTA($G59:$L59)+COUNTA($Q59))&gt;0),"",IF(AND($V59="Sub",N($U59)&gt;0),IF(ISNUMBER(INDEX($AM$5:$AM$1000,$U59-4)),DATE(YEAR(INDEX($AM$5:$AM$1000,$U59-4)),MONTH(INDEX($AM$5:$AM$1000,$U59-4)),1),IF(ISNUMBER(INDEX($AN$5:$AN$1000,$U59-4)),DATE(YEAR(INDEX($AN$5:$AN$1000,$U59-4)),MONTH(INDEX($AN$5:$AN$1000,$U59-4)),1),MesCiclo)),IF(ISNUMBER($AM59),DATE(YEAR($AM59),MONTH($AM59),1),IF(ISNUMBER($AN59),DATE(YEAR($AN59),MONTH($AN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IF(NOT((COUNTA($B59:$D59)+COUNTA($G59:$L59)+COUNTA($Q59))&gt;0),"",IF($B59="Subactividad","Sub","Macro"))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  <c r="AK59" s="62" t="n"/>
      <c r="AL59" s="62">
        <f>IF(LEFT($C59,11)="[Jefatura] ",IFERROR(MATCH("Asistente Técnico de Riesgo|"&amp;MID($C59,12,500),rDname_ADM,0),0),"")</f>
        <v/>
      </c>
      <c r="AM59" s="62">
        <f>IF(N($AL59)&gt;0,INDEX(rIni_ADM,$AL59),IF(ISNUMBER($E59),$E59,""))</f>
        <v/>
      </c>
      <c r="AN59" s="62">
        <f>IF(N($AL59)&gt;0,INDEX(rLim_ADM,$AL59),IF(ISNUMBER($F59),$F59,""))</f>
        <v/>
      </c>
    </row>
    <row r="60">
      <c r="A60" s="56">
        <f>IF(NOT((COUNTA($B60:$D60)+COUNTA($G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>
        <f>IF(N($AL60)&gt;0,INDEX(rIni_ADM,$AL60),"")</f>
        <v/>
      </c>
      <c r="F60" s="59">
        <f>IF(N($AL60)&gt;0,INDEX(rLim_ADM,$AL60),"")</f>
        <v/>
      </c>
      <c r="G60" s="59" t="n"/>
      <c r="H60" s="60" t="n"/>
      <c r="I60" s="60" t="n"/>
      <c r="J60" s="60" t="n"/>
      <c r="K60" s="60" t="n"/>
      <c r="L60" s="60" t="n"/>
      <c r="M60" s="61">
        <f>IF(NOT((COUNTA($B60:$D60)+COUNTA($G60:$L60)+COUNTA($Q60))&gt;0),"",IF(ISNUMBER($G60),1,IF(N($W60)&gt;0,AVERAGEIFS($X$5:$X$1000,$U$5:$U$1000,ROW(),$V$5:$V$1000,"Sub"),$X60)))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IF(NOT((COUNTA($B60:$D60)+COUNTA($G60:$L60)+COUNTA($Q60))&gt;0),"",IF(ISNUMBER($G60),IF(AND(ISNUMBER($AN60),$G60&gt;$AN60),"Cumplida con "&amp;($G60-$AN60)&amp;IF($G60-$AN60=1," día"," días")&amp;" de retraso","Cumplida"),IF(N($M60)&gt;=1,"Cumplida",IF(NOT(ISNUMBER($AN60)),"Sin fecha límite",IF($AN60&lt;FechaRef,"Vencida hace "&amp;(FechaRef-$AN60)&amp;IF(FechaRef-$AN60=1," día"," días"),IF($AN60=FechaRef,"Vence hoy",IF($AN60-FechaRef&lt;=DiasAlerta,"Vence en "&amp;($AN60-FechaRef)&amp;IF($AN60-FechaRef=1," día"," días"),"En plazo")))))))</f>
        <v/>
      </c>
      <c r="P60" s="62" t="n"/>
      <c r="Q60" s="58" t="n"/>
      <c r="R60" s="63">
        <f>IF(NOT((COUNTA($B60:$D60)+COUNTA($G60:$L60)+COUNTA($Q60))&gt;0),"",IF((IF($C60="","Falta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",""))="","✔ OK","⚠ "&amp;LEFT(IF($C60="","Falta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",""),LEN(IF($C60="","Falta el nombre de la actividad"&amp;" · ","")&amp;IF(AND($V60="Sub",N($U60)=0),"Subactividad sin macroactividad arriba"&amp;" · ","")&amp;IF($AM60="","Sin fecha de inicio"&amp;" · ","")&amp;IF($AN60="","Sin fecha límite"&amp;" · ","")&amp;IF(AND(LEFT($C60,11)="[Jefatura] ",N($AL60)=0),"No se encuentra en la hoja de la jefatura (elíjala de nuevo en la lista)"&amp;" · ","")&amp;IF(OR(AND($E60&lt;&gt;"",NOT(ISNUMBER($E60))),AND($F60&lt;&gt;"",NOT(ISNUMBER($F60))),AND($G60&lt;&gt;"",NOT(ISNUMBER($G60)))),"Fecha no válida"&amp;" · ","")&amp;IF(AND(ISNUMBER($AM60),ISNUMBER($AN60),$AM60&gt;$AN60),"Inicio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","")&amp;IF(AND(ISNUMBER($AN60),$AN60&lt;FechaRef,N($M60)&lt;1),"Vencida"&amp;" · ","")&amp;IF(AND(ObsObligatoria="Sí",ISNUMBER($AN60),$AN60&lt;FechaRef,N($M60)&lt;1,$Q60=""),"Vencida sin observación"&amp;" · ",""))-3)))</f>
        <v/>
      </c>
      <c r="S60" s="64">
        <f>IF(NOT((COUNTA($B60:$D60)+COUNTA($G60:$L60)+COUNTA($Q60))&gt;0),"",IF(AND($V60="Sub",N($U60)&gt;0),IF(ISNUMBER(INDEX($AM$5:$AM$1000,$U60-4)),DATE(YEAR(INDEX($AM$5:$AM$1000,$U60-4)),MONTH(INDEX($AM$5:$AM$1000,$U60-4)),1),IF(ISNUMBER(INDEX($AN$5:$AN$1000,$U60-4)),DATE(YEAR(INDEX($AN$5:$AN$1000,$U60-4)),MONTH(INDEX($AN$5:$AN$1000,$U60-4)),1),MesCiclo)),IF(ISNUMBER($AM60),DATE(YEAR($AM60),MONTH($AM60),1),IF(ISNUMBER($AN60),DATE(YEAR($AN60),MONTH($AN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IF(NOT((COUNTA($B60:$D60)+COUNTA($G60:$L60)+COUNTA($Q60))&gt;0),"",IF($B60="Subactividad","Sub","Macro"))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  <c r="AK60" s="62" t="n"/>
      <c r="AL60" s="62">
        <f>IF(LEFT($C60,11)="[Jefatura] ",IFERROR(MATCH("Asistente Técnico de Riesgo|"&amp;MID($C60,12,500),rDname_ADM,0),0),"")</f>
        <v/>
      </c>
      <c r="AM60" s="62">
        <f>IF(N($AL60)&gt;0,INDEX(rIni_ADM,$AL60),IF(ISNUMBER($E60),$E60,""))</f>
        <v/>
      </c>
      <c r="AN60" s="62">
        <f>IF(N($AL60)&gt;0,INDEX(rLim_ADM,$AL60),IF(ISNUMBER($F60),$F60,""))</f>
        <v/>
      </c>
    </row>
    <row r="61">
      <c r="A61" s="56">
        <f>IF(NOT((COUNTA($B61:$D61)+COUNTA($G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>
        <f>IF(N($AL61)&gt;0,INDEX(rIni_ADM,$AL61),"")</f>
        <v/>
      </c>
      <c r="F61" s="59">
        <f>IF(N($AL61)&gt;0,INDEX(rLim_ADM,$AL61),"")</f>
        <v/>
      </c>
      <c r="G61" s="59" t="n"/>
      <c r="H61" s="60" t="n"/>
      <c r="I61" s="60" t="n"/>
      <c r="J61" s="60" t="n"/>
      <c r="K61" s="60" t="n"/>
      <c r="L61" s="60" t="n"/>
      <c r="M61" s="61">
        <f>IF(NOT((COUNTA($B61:$D61)+COUNTA($G61:$L61)+COUNTA($Q61))&gt;0),"",IF(ISNUMBER($G61),1,IF(N($W61)&gt;0,AVERAGEIFS($X$5:$X$1000,$U$5:$U$1000,ROW(),$V$5:$V$1000,"Sub"),$X61)))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IF(NOT((COUNTA($B61:$D61)+COUNTA($G61:$L61)+COUNTA($Q61))&gt;0),"",IF(ISNUMBER($G61),IF(AND(ISNUMBER($AN61),$G61&gt;$AN61),"Cumplida con "&amp;($G61-$AN61)&amp;IF($G61-$AN61=1," día"," días")&amp;" de retraso","Cumplida"),IF(N($M61)&gt;=1,"Cumplida",IF(NOT(ISNUMBER($AN61)),"Sin fecha límite",IF($AN61&lt;FechaRef,"Vencida hace "&amp;(FechaRef-$AN61)&amp;IF(FechaRef-$AN61=1," día"," días"),IF($AN61=FechaRef,"Vence hoy",IF($AN61-FechaRef&lt;=DiasAlerta,"Vence en "&amp;($AN61-FechaRef)&amp;IF($AN61-FechaRef=1," día"," días"),"En plazo")))))))</f>
        <v/>
      </c>
      <c r="P61" s="62" t="n"/>
      <c r="Q61" s="58" t="n"/>
      <c r="R61" s="63">
        <f>IF(NOT((COUNTA($B61:$D61)+COUNTA($G61:$L61)+COUNTA($Q61))&gt;0),"",IF((IF($C61="","Falta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",""))="","✔ OK","⚠ "&amp;LEFT(IF($C61="","Falta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",""),LEN(IF($C61="","Falta el nombre de la actividad"&amp;" · ","")&amp;IF(AND($V61="Sub",N($U61)=0),"Subactividad sin macroactividad arriba"&amp;" · ","")&amp;IF($AM61="","Sin fecha de inicio"&amp;" · ","")&amp;IF($AN61="","Sin fecha límite"&amp;" · ","")&amp;IF(AND(LEFT($C61,11)="[Jefatura] ",N($AL61)=0),"No se encuentra en la hoja de la jefatura (elíjala de nuevo en la lista)"&amp;" · ","")&amp;IF(OR(AND($E61&lt;&gt;"",NOT(ISNUMBER($E61))),AND($F61&lt;&gt;"",NOT(ISNUMBER($F61))),AND($G61&lt;&gt;"",NOT(ISNUMBER($G61)))),"Fecha no válida"&amp;" · ","")&amp;IF(AND(ISNUMBER($AM61),ISNUMBER($AN61),$AM61&gt;$AN61),"Inicio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","")&amp;IF(AND(ISNUMBER($AN61),$AN61&lt;FechaRef,N($M61)&lt;1),"Vencida"&amp;" · ","")&amp;IF(AND(ObsObligatoria="Sí",ISNUMBER($AN61),$AN61&lt;FechaRef,N($M61)&lt;1,$Q61=""),"Vencida sin observación"&amp;" · ",""))-3)))</f>
        <v/>
      </c>
      <c r="S61" s="64">
        <f>IF(NOT((COUNTA($B61:$D61)+COUNTA($G61:$L61)+COUNTA($Q61))&gt;0),"",IF(AND($V61="Sub",N($U61)&gt;0),IF(ISNUMBER(INDEX($AM$5:$AM$1000,$U61-4)),DATE(YEAR(INDEX($AM$5:$AM$1000,$U61-4)),MONTH(INDEX($AM$5:$AM$1000,$U61-4)),1),IF(ISNUMBER(INDEX($AN$5:$AN$1000,$U61-4)),DATE(YEAR(INDEX($AN$5:$AN$1000,$U61-4)),MONTH(INDEX($AN$5:$AN$1000,$U61-4)),1),MesCiclo)),IF(ISNUMBER($AM61),DATE(YEAR($AM61),MONTH($AM61),1),IF(ISNUMBER($AN61),DATE(YEAR($AN61),MONTH($AN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IF(NOT((COUNTA($B61:$D61)+COUNTA($G61:$L61)+COUNTA($Q61))&gt;0),"",IF($B61="Subactividad","Sub","Macro"))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  <c r="AK61" s="62" t="n"/>
      <c r="AL61" s="62">
        <f>IF(LEFT($C61,11)="[Jefatura] ",IFERROR(MATCH("Asistente Técnico de Riesgo|"&amp;MID($C61,12,500),rDname_ADM,0),0),"")</f>
        <v/>
      </c>
      <c r="AM61" s="62">
        <f>IF(N($AL61)&gt;0,INDEX(rIni_ADM,$AL61),IF(ISNUMBER($E61),$E61,""))</f>
        <v/>
      </c>
      <c r="AN61" s="62">
        <f>IF(N($AL61)&gt;0,INDEX(rLim_ADM,$AL61),IF(ISNUMBER($F61),$F61,""))</f>
        <v/>
      </c>
    </row>
    <row r="62">
      <c r="A62" s="56">
        <f>IF(NOT((COUNTA($B62:$D62)+COUNTA($G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>
        <f>IF(N($AL62)&gt;0,INDEX(rIni_ADM,$AL62),"")</f>
        <v/>
      </c>
      <c r="F62" s="59">
        <f>IF(N($AL62)&gt;0,INDEX(rLim_ADM,$AL62),"")</f>
        <v/>
      </c>
      <c r="G62" s="59" t="n"/>
      <c r="H62" s="60" t="n"/>
      <c r="I62" s="60" t="n"/>
      <c r="J62" s="60" t="n"/>
      <c r="K62" s="60" t="n"/>
      <c r="L62" s="60" t="n"/>
      <c r="M62" s="61">
        <f>IF(NOT((COUNTA($B62:$D62)+COUNTA($G62:$L62)+COUNTA($Q62))&gt;0),"",IF(ISNUMBER($G62),1,IF(N($W62)&gt;0,AVERAGEIFS($X$5:$X$1000,$U$5:$U$1000,ROW(),$V$5:$V$1000,"Sub"),$X62)))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IF(NOT((COUNTA($B62:$D62)+COUNTA($G62:$L62)+COUNTA($Q62))&gt;0),"",IF(ISNUMBER($G62),IF(AND(ISNUMBER($AN62),$G62&gt;$AN62),"Cumplida con "&amp;($G62-$AN62)&amp;IF($G62-$AN62=1," día"," días")&amp;" de retraso","Cumplida"),IF(N($M62)&gt;=1,"Cumplida",IF(NOT(ISNUMBER($AN62)),"Sin fecha límite",IF($AN62&lt;FechaRef,"Vencida hace "&amp;(FechaRef-$AN62)&amp;IF(FechaRef-$AN62=1," día"," días"),IF($AN62=FechaRef,"Vence hoy",IF($AN62-FechaRef&lt;=DiasAlerta,"Vence en "&amp;($AN62-FechaRef)&amp;IF($AN62-FechaRef=1," día"," días"),"En plazo")))))))</f>
        <v/>
      </c>
      <c r="P62" s="62" t="n"/>
      <c r="Q62" s="58" t="n"/>
      <c r="R62" s="63">
        <f>IF(NOT((COUNTA($B62:$D62)+COUNTA($G62:$L62)+COUNTA($Q62))&gt;0),"",IF((IF($C62="","Falta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",""))="","✔ OK","⚠ "&amp;LEFT(IF($C62="","Falta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",""),LEN(IF($C62="","Falta el nombre de la actividad"&amp;" · ","")&amp;IF(AND($V62="Sub",N($U62)=0),"Subactividad sin macroactividad arriba"&amp;" · ","")&amp;IF($AM62="","Sin fecha de inicio"&amp;" · ","")&amp;IF($AN62="","Sin fecha límite"&amp;" · ","")&amp;IF(AND(LEFT($C62,11)="[Jefatura] ",N($AL62)=0),"No se encuentra en la hoja de la jefatura (elíjala de nuevo en la lista)"&amp;" · ","")&amp;IF(OR(AND($E62&lt;&gt;"",NOT(ISNUMBER($E62))),AND($F62&lt;&gt;"",NOT(ISNUMBER($F62))),AND($G62&lt;&gt;"",NOT(ISNUMBER($G62)))),"Fecha no válida"&amp;" · ","")&amp;IF(AND(ISNUMBER($AM62),ISNUMBER($AN62),$AM62&gt;$AN62),"Inicio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","")&amp;IF(AND(ISNUMBER($AN62),$AN62&lt;FechaRef,N($M62)&lt;1),"Vencida"&amp;" · ","")&amp;IF(AND(ObsObligatoria="Sí",ISNUMBER($AN62),$AN62&lt;FechaRef,N($M62)&lt;1,$Q62=""),"Vencida sin observación"&amp;" · ",""))-3)))</f>
        <v/>
      </c>
      <c r="S62" s="64">
        <f>IF(NOT((COUNTA($B62:$D62)+COUNTA($G62:$L62)+COUNTA($Q62))&gt;0),"",IF(AND($V62="Sub",N($U62)&gt;0),IF(ISNUMBER(INDEX($AM$5:$AM$1000,$U62-4)),DATE(YEAR(INDEX($AM$5:$AM$1000,$U62-4)),MONTH(INDEX($AM$5:$AM$1000,$U62-4)),1),IF(ISNUMBER(INDEX($AN$5:$AN$1000,$U62-4)),DATE(YEAR(INDEX($AN$5:$AN$1000,$U62-4)),MONTH(INDEX($AN$5:$AN$1000,$U62-4)),1),MesCiclo)),IF(ISNUMBER($AM62),DATE(YEAR($AM62),MONTH($AM62),1),IF(ISNUMBER($AN62),DATE(YEAR($AN62),MONTH($AN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IF(NOT((COUNTA($B62:$D62)+COUNTA($G62:$L62)+COUNTA($Q62))&gt;0),"",IF($B62="Subactividad","Sub","Macro"))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  <c r="AK62" s="62" t="n"/>
      <c r="AL62" s="62">
        <f>IF(LEFT($C62,11)="[Jefatura] ",IFERROR(MATCH("Asistente Técnico de Riesgo|"&amp;MID($C62,12,500),rDname_ADM,0),0),"")</f>
        <v/>
      </c>
      <c r="AM62" s="62">
        <f>IF(N($AL62)&gt;0,INDEX(rIni_ADM,$AL62),IF(ISNUMBER($E62),$E62,""))</f>
        <v/>
      </c>
      <c r="AN62" s="62">
        <f>IF(N($AL62)&gt;0,INDEX(rLim_ADM,$AL62),IF(ISNUMBER($F62),$F62,""))</f>
        <v/>
      </c>
    </row>
    <row r="63">
      <c r="A63" s="56">
        <f>IF(NOT((COUNTA($B63:$D63)+COUNTA($G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>
        <f>IF(N($AL63)&gt;0,INDEX(rIni_ADM,$AL63),"")</f>
        <v/>
      </c>
      <c r="F63" s="59">
        <f>IF(N($AL63)&gt;0,INDEX(rLim_ADM,$AL63),"")</f>
        <v/>
      </c>
      <c r="G63" s="59" t="n"/>
      <c r="H63" s="60" t="n"/>
      <c r="I63" s="60" t="n"/>
      <c r="J63" s="60" t="n"/>
      <c r="K63" s="60" t="n"/>
      <c r="L63" s="60" t="n"/>
      <c r="M63" s="61">
        <f>IF(NOT((COUNTA($B63:$D63)+COUNTA($G63:$L63)+COUNTA($Q63))&gt;0),"",IF(ISNUMBER($G63),1,IF(N($W63)&gt;0,AVERAGEIFS($X$5:$X$1000,$U$5:$U$1000,ROW(),$V$5:$V$1000,"Sub"),$X63)))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IF(NOT((COUNTA($B63:$D63)+COUNTA($G63:$L63)+COUNTA($Q63))&gt;0),"",IF(ISNUMBER($G63),IF(AND(ISNUMBER($AN63),$G63&gt;$AN63),"Cumplida con "&amp;($G63-$AN63)&amp;IF($G63-$AN63=1," día"," días")&amp;" de retraso","Cumplida"),IF(N($M63)&gt;=1,"Cumplida",IF(NOT(ISNUMBER($AN63)),"Sin fecha límite",IF($AN63&lt;FechaRef,"Vencida hace "&amp;(FechaRef-$AN63)&amp;IF(FechaRef-$AN63=1," día"," días"),IF($AN63=FechaRef,"Vence hoy",IF($AN63-FechaRef&lt;=DiasAlerta,"Vence en "&amp;($AN63-FechaRef)&amp;IF($AN63-FechaRef=1," día"," días"),"En plazo")))))))</f>
        <v/>
      </c>
      <c r="P63" s="62" t="n"/>
      <c r="Q63" s="58" t="n"/>
      <c r="R63" s="63">
        <f>IF(NOT((COUNTA($B63:$D63)+COUNTA($G63:$L63)+COUNTA($Q63))&gt;0),"",IF((IF($C63="","Falta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",""))="","✔ OK","⚠ "&amp;LEFT(IF($C63="","Falta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",""),LEN(IF($C63="","Falta el nombre de la actividad"&amp;" · ","")&amp;IF(AND($V63="Sub",N($U63)=0),"Subactividad sin macroactividad arriba"&amp;" · ","")&amp;IF($AM63="","Sin fecha de inicio"&amp;" · ","")&amp;IF($AN63="","Sin fecha límite"&amp;" · ","")&amp;IF(AND(LEFT($C63,11)="[Jefatura] ",N($AL63)=0),"No se encuentra en la hoja de la jefatura (elíjala de nuevo en la lista)"&amp;" · ","")&amp;IF(OR(AND($E63&lt;&gt;"",NOT(ISNUMBER($E63))),AND($F63&lt;&gt;"",NOT(ISNUMBER($F63))),AND($G63&lt;&gt;"",NOT(ISNUMBER($G63)))),"Fecha no válida"&amp;" · ","")&amp;IF(AND(ISNUMBER($AM63),ISNUMBER($AN63),$AM63&gt;$AN63),"Inicio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","")&amp;IF(AND(ISNUMBER($AN63),$AN63&lt;FechaRef,N($M63)&lt;1),"Vencida"&amp;" · ","")&amp;IF(AND(ObsObligatoria="Sí",ISNUMBER($AN63),$AN63&lt;FechaRef,N($M63)&lt;1,$Q63=""),"Vencida sin observación"&amp;" · ",""))-3)))</f>
        <v/>
      </c>
      <c r="S63" s="64">
        <f>IF(NOT((COUNTA($B63:$D63)+COUNTA($G63:$L63)+COUNTA($Q63))&gt;0),"",IF(AND($V63="Sub",N($U63)&gt;0),IF(ISNUMBER(INDEX($AM$5:$AM$1000,$U63-4)),DATE(YEAR(INDEX($AM$5:$AM$1000,$U63-4)),MONTH(INDEX($AM$5:$AM$1000,$U63-4)),1),IF(ISNUMBER(INDEX($AN$5:$AN$1000,$U63-4)),DATE(YEAR(INDEX($AN$5:$AN$1000,$U63-4)),MONTH(INDEX($AN$5:$AN$1000,$U63-4)),1),MesCiclo)),IF(ISNUMBER($AM63),DATE(YEAR($AM63),MONTH($AM63),1),IF(ISNUMBER($AN63),DATE(YEAR($AN63),MONTH($AN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IF(NOT((COUNTA($B63:$D63)+COUNTA($G63:$L63)+COUNTA($Q63))&gt;0),"",IF($B63="Subactividad","Sub","Macro"))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  <c r="AK63" s="62" t="n"/>
      <c r="AL63" s="62">
        <f>IF(LEFT($C63,11)="[Jefatura] ",IFERROR(MATCH("Asistente Técnico de Riesgo|"&amp;MID($C63,12,500),rDname_ADM,0),0),"")</f>
        <v/>
      </c>
      <c r="AM63" s="62">
        <f>IF(N($AL63)&gt;0,INDEX(rIni_ADM,$AL63),IF(ISNUMBER($E63),$E63,""))</f>
        <v/>
      </c>
      <c r="AN63" s="62">
        <f>IF(N($AL63)&gt;0,INDEX(rLim_ADM,$AL63),IF(ISNUMBER($F63),$F63,""))</f>
        <v/>
      </c>
    </row>
    <row r="64">
      <c r="A64" s="56">
        <f>IF(NOT((COUNTA($B64:$D64)+COUNTA($G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>
        <f>IF(N($AL64)&gt;0,INDEX(rIni_ADM,$AL64),"")</f>
        <v/>
      </c>
      <c r="F64" s="59">
        <f>IF(N($AL64)&gt;0,INDEX(rLim_ADM,$AL64),"")</f>
        <v/>
      </c>
      <c r="G64" s="59" t="n"/>
      <c r="H64" s="60" t="n"/>
      <c r="I64" s="60" t="n"/>
      <c r="J64" s="60" t="n"/>
      <c r="K64" s="60" t="n"/>
      <c r="L64" s="60" t="n"/>
      <c r="M64" s="61">
        <f>IF(NOT((COUNTA($B64:$D64)+COUNTA($G64:$L64)+COUNTA($Q64))&gt;0),"",IF(ISNUMBER($G64),1,IF(N($W64)&gt;0,AVERAGEIFS($X$5:$X$1000,$U$5:$U$1000,ROW(),$V$5:$V$1000,"Sub"),$X64)))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IF(NOT((COUNTA($B64:$D64)+COUNTA($G64:$L64)+COUNTA($Q64))&gt;0),"",IF(ISNUMBER($G64),IF(AND(ISNUMBER($AN64),$G64&gt;$AN64),"Cumplida con "&amp;($G64-$AN64)&amp;IF($G64-$AN64=1," día"," días")&amp;" de retraso","Cumplida"),IF(N($M64)&gt;=1,"Cumplida",IF(NOT(ISNUMBER($AN64)),"Sin fecha límite",IF($AN64&lt;FechaRef,"Vencida hace "&amp;(FechaRef-$AN64)&amp;IF(FechaRef-$AN64=1," día"," días"),IF($AN64=FechaRef,"Vence hoy",IF($AN64-FechaRef&lt;=DiasAlerta,"Vence en "&amp;($AN64-FechaRef)&amp;IF($AN64-FechaRef=1," día"," días"),"En plazo")))))))</f>
        <v/>
      </c>
      <c r="P64" s="62" t="n"/>
      <c r="Q64" s="58" t="n"/>
      <c r="R64" s="63">
        <f>IF(NOT((COUNTA($B64:$D64)+COUNTA($G64:$L64)+COUNTA($Q64))&gt;0),"",IF((IF($C64="","Falta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",""))="","✔ OK","⚠ "&amp;LEFT(IF($C64="","Falta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",""),LEN(IF($C64="","Falta el nombre de la actividad"&amp;" · ","")&amp;IF(AND($V64="Sub",N($U64)=0),"Subactividad sin macroactividad arriba"&amp;" · ","")&amp;IF($AM64="","Sin fecha de inicio"&amp;" · ","")&amp;IF($AN64="","Sin fecha límite"&amp;" · ","")&amp;IF(AND(LEFT($C64,11)="[Jefatura] ",N($AL64)=0),"No se encuentra en la hoja de la jefatura (elíjala de nuevo en la lista)"&amp;" · ","")&amp;IF(OR(AND($E64&lt;&gt;"",NOT(ISNUMBER($E64))),AND($F64&lt;&gt;"",NOT(ISNUMBER($F64))),AND($G64&lt;&gt;"",NOT(ISNUMBER($G64)))),"Fecha no válida"&amp;" · ","")&amp;IF(AND(ISNUMBER($AM64),ISNUMBER($AN64),$AM64&gt;$AN64),"Inicio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","")&amp;IF(AND(ISNUMBER($AN64),$AN64&lt;FechaRef,N($M64)&lt;1),"Vencida"&amp;" · ","")&amp;IF(AND(ObsObligatoria="Sí",ISNUMBER($AN64),$AN64&lt;FechaRef,N($M64)&lt;1,$Q64=""),"Vencida sin observación"&amp;" · ",""))-3)))</f>
        <v/>
      </c>
      <c r="S64" s="64">
        <f>IF(NOT((COUNTA($B64:$D64)+COUNTA($G64:$L64)+COUNTA($Q64))&gt;0),"",IF(AND($V64="Sub",N($U64)&gt;0),IF(ISNUMBER(INDEX($AM$5:$AM$1000,$U64-4)),DATE(YEAR(INDEX($AM$5:$AM$1000,$U64-4)),MONTH(INDEX($AM$5:$AM$1000,$U64-4)),1),IF(ISNUMBER(INDEX($AN$5:$AN$1000,$U64-4)),DATE(YEAR(INDEX($AN$5:$AN$1000,$U64-4)),MONTH(INDEX($AN$5:$AN$1000,$U64-4)),1),MesCiclo)),IF(ISNUMBER($AM64),DATE(YEAR($AM64),MONTH($AM64),1),IF(ISNUMBER($AN64),DATE(YEAR($AN64),MONTH($AN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IF(NOT((COUNTA($B64:$D64)+COUNTA($G64:$L64)+COUNTA($Q64))&gt;0),"",IF($B64="Subactividad","Sub","Macro"))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  <c r="AK64" s="62" t="n"/>
      <c r="AL64" s="62">
        <f>IF(LEFT($C64,11)="[Jefatura] ",IFERROR(MATCH("Asistente Técnico de Riesgo|"&amp;MID($C64,12,500),rDname_ADM,0),0),"")</f>
        <v/>
      </c>
      <c r="AM64" s="62">
        <f>IF(N($AL64)&gt;0,INDEX(rIni_ADM,$AL64),IF(ISNUMBER($E64),$E64,""))</f>
        <v/>
      </c>
      <c r="AN64" s="62">
        <f>IF(N($AL64)&gt;0,INDEX(rLim_ADM,$AL64),IF(ISNUMBER($F64),$F64,""))</f>
        <v/>
      </c>
    </row>
    <row r="65">
      <c r="A65" s="56">
        <f>IF(NOT((COUNTA($B65:$D65)+COUNTA($G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>
        <f>IF(N($AL65)&gt;0,INDEX(rIni_ADM,$AL65),"")</f>
        <v/>
      </c>
      <c r="F65" s="59">
        <f>IF(N($AL65)&gt;0,INDEX(rLim_ADM,$AL65),"")</f>
        <v/>
      </c>
      <c r="G65" s="59" t="n"/>
      <c r="H65" s="60" t="n"/>
      <c r="I65" s="60" t="n"/>
      <c r="J65" s="60" t="n"/>
      <c r="K65" s="60" t="n"/>
      <c r="L65" s="60" t="n"/>
      <c r="M65" s="61">
        <f>IF(NOT((COUNTA($B65:$D65)+COUNTA($G65:$L65)+COUNTA($Q65))&gt;0),"",IF(ISNUMBER($G65),1,IF(N($W65)&gt;0,AVERAGEIFS($X$5:$X$1000,$U$5:$U$1000,ROW(),$V$5:$V$1000,"Sub"),$X65)))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IF(NOT((COUNTA($B65:$D65)+COUNTA($G65:$L65)+COUNTA($Q65))&gt;0),"",IF(ISNUMBER($G65),IF(AND(ISNUMBER($AN65),$G65&gt;$AN65),"Cumplida con "&amp;($G65-$AN65)&amp;IF($G65-$AN65=1," día"," días")&amp;" de retraso","Cumplida"),IF(N($M65)&gt;=1,"Cumplida",IF(NOT(ISNUMBER($AN65)),"Sin fecha límite",IF($AN65&lt;FechaRef,"Vencida hace "&amp;(FechaRef-$AN65)&amp;IF(FechaRef-$AN65=1," día"," días"),IF($AN65=FechaRef,"Vence hoy",IF($AN65-FechaRef&lt;=DiasAlerta,"Vence en "&amp;($AN65-FechaRef)&amp;IF($AN65-FechaRef=1," día"," días"),"En plazo")))))))</f>
        <v/>
      </c>
      <c r="P65" s="62" t="n"/>
      <c r="Q65" s="58" t="n"/>
      <c r="R65" s="63">
        <f>IF(NOT((COUNTA($B65:$D65)+COUNTA($G65:$L65)+COUNTA($Q65))&gt;0),"",IF((IF($C65="","Falta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",""))="","✔ OK","⚠ "&amp;LEFT(IF($C65="","Falta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",""),LEN(IF($C65="","Falta el nombre de la actividad"&amp;" · ","")&amp;IF(AND($V65="Sub",N($U65)=0),"Subactividad sin macroactividad arriba"&amp;" · ","")&amp;IF($AM65="","Sin fecha de inicio"&amp;" · ","")&amp;IF($AN65="","Sin fecha límite"&amp;" · ","")&amp;IF(AND(LEFT($C65,11)="[Jefatura] ",N($AL65)=0),"No se encuentra en la hoja de la jefatura (elíjala de nuevo en la lista)"&amp;" · ","")&amp;IF(OR(AND($E65&lt;&gt;"",NOT(ISNUMBER($E65))),AND($F65&lt;&gt;"",NOT(ISNUMBER($F65))),AND($G65&lt;&gt;"",NOT(ISNUMBER($G65)))),"Fecha no válida"&amp;" · ","")&amp;IF(AND(ISNUMBER($AM65),ISNUMBER($AN65),$AM65&gt;$AN65),"Inicio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","")&amp;IF(AND(ISNUMBER($AN65),$AN65&lt;FechaRef,N($M65)&lt;1),"Vencida"&amp;" · ","")&amp;IF(AND(ObsObligatoria="Sí",ISNUMBER($AN65),$AN65&lt;FechaRef,N($M65)&lt;1,$Q65=""),"Vencida sin observación"&amp;" · ",""))-3)))</f>
        <v/>
      </c>
      <c r="S65" s="64">
        <f>IF(NOT((COUNTA($B65:$D65)+COUNTA($G65:$L65)+COUNTA($Q65))&gt;0),"",IF(AND($V65="Sub",N($U65)&gt;0),IF(ISNUMBER(INDEX($AM$5:$AM$1000,$U65-4)),DATE(YEAR(INDEX($AM$5:$AM$1000,$U65-4)),MONTH(INDEX($AM$5:$AM$1000,$U65-4)),1),IF(ISNUMBER(INDEX($AN$5:$AN$1000,$U65-4)),DATE(YEAR(INDEX($AN$5:$AN$1000,$U65-4)),MONTH(INDEX($AN$5:$AN$1000,$U65-4)),1),MesCiclo)),IF(ISNUMBER($AM65),DATE(YEAR($AM65),MONTH($AM65),1),IF(ISNUMBER($AN65),DATE(YEAR($AN65),MONTH($AN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IF(NOT((COUNTA($B65:$D65)+COUNTA($G65:$L65)+COUNTA($Q65))&gt;0),"",IF($B65="Subactividad","Sub","Macro"))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  <c r="AK65" s="62" t="n"/>
      <c r="AL65" s="62">
        <f>IF(LEFT($C65,11)="[Jefatura] ",IFERROR(MATCH("Asistente Técnico de Riesgo|"&amp;MID($C65,12,500),rDname_ADM,0),0),"")</f>
        <v/>
      </c>
      <c r="AM65" s="62">
        <f>IF(N($AL65)&gt;0,INDEX(rIni_ADM,$AL65),IF(ISNUMBER($E65),$E65,""))</f>
        <v/>
      </c>
      <c r="AN65" s="62">
        <f>IF(N($AL65)&gt;0,INDEX(rLim_ADM,$AL65),IF(ISNUMBER($F65),$F65,""))</f>
        <v/>
      </c>
    </row>
    <row r="66">
      <c r="A66" s="56">
        <f>IF(NOT((COUNTA($B66:$D66)+COUNTA($G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>
        <f>IF(N($AL66)&gt;0,INDEX(rIni_ADM,$AL66),"")</f>
        <v/>
      </c>
      <c r="F66" s="59">
        <f>IF(N($AL66)&gt;0,INDEX(rLim_ADM,$AL66),"")</f>
        <v/>
      </c>
      <c r="G66" s="59" t="n"/>
      <c r="H66" s="60" t="n"/>
      <c r="I66" s="60" t="n"/>
      <c r="J66" s="60" t="n"/>
      <c r="K66" s="60" t="n"/>
      <c r="L66" s="60" t="n"/>
      <c r="M66" s="61">
        <f>IF(NOT((COUNTA($B66:$D66)+COUNTA($G66:$L66)+COUNTA($Q66))&gt;0),"",IF(ISNUMBER($G66),1,IF(N($W66)&gt;0,AVERAGEIFS($X$5:$X$1000,$U$5:$U$1000,ROW(),$V$5:$V$1000,"Sub"),$X66)))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IF(NOT((COUNTA($B66:$D66)+COUNTA($G66:$L66)+COUNTA($Q66))&gt;0),"",IF(ISNUMBER($G66),IF(AND(ISNUMBER($AN66),$G66&gt;$AN66),"Cumplida con "&amp;($G66-$AN66)&amp;IF($G66-$AN66=1," día"," días")&amp;" de retraso","Cumplida"),IF(N($M66)&gt;=1,"Cumplida",IF(NOT(ISNUMBER($AN66)),"Sin fecha límite",IF($AN66&lt;FechaRef,"Vencida hace "&amp;(FechaRef-$AN66)&amp;IF(FechaRef-$AN66=1," día"," días"),IF($AN66=FechaRef,"Vence hoy",IF($AN66-FechaRef&lt;=DiasAlerta,"Vence en "&amp;($AN66-FechaRef)&amp;IF($AN66-FechaRef=1," día"," días"),"En plazo")))))))</f>
        <v/>
      </c>
      <c r="P66" s="62" t="n"/>
      <c r="Q66" s="58" t="n"/>
      <c r="R66" s="63">
        <f>IF(NOT((COUNTA($B66:$D66)+COUNTA($G66:$L66)+COUNTA($Q66))&gt;0),"",IF((IF($C66="","Falta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",""))="","✔ OK","⚠ "&amp;LEFT(IF($C66="","Falta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",""),LEN(IF($C66="","Falta el nombre de la actividad"&amp;" · ","")&amp;IF(AND($V66="Sub",N($U66)=0),"Subactividad sin macroactividad arriba"&amp;" · ","")&amp;IF($AM66="","Sin fecha de inicio"&amp;" · ","")&amp;IF($AN66="","Sin fecha límite"&amp;" · ","")&amp;IF(AND(LEFT($C66,11)="[Jefatura] ",N($AL66)=0),"No se encuentra en la hoja de la jefatura (elíjala de nuevo en la lista)"&amp;" · ","")&amp;IF(OR(AND($E66&lt;&gt;"",NOT(ISNUMBER($E66))),AND($F66&lt;&gt;"",NOT(ISNUMBER($F66))),AND($G66&lt;&gt;"",NOT(ISNUMBER($G66)))),"Fecha no válida"&amp;" · ","")&amp;IF(AND(ISNUMBER($AM66),ISNUMBER($AN66),$AM66&gt;$AN66),"Inicio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","")&amp;IF(AND(ISNUMBER($AN66),$AN66&lt;FechaRef,N($M66)&lt;1),"Vencida"&amp;" · ","")&amp;IF(AND(ObsObligatoria="Sí",ISNUMBER($AN66),$AN66&lt;FechaRef,N($M66)&lt;1,$Q66=""),"Vencida sin observación"&amp;" · ",""))-3)))</f>
        <v/>
      </c>
      <c r="S66" s="64">
        <f>IF(NOT((COUNTA($B66:$D66)+COUNTA($G66:$L66)+COUNTA($Q66))&gt;0),"",IF(AND($V66="Sub",N($U66)&gt;0),IF(ISNUMBER(INDEX($AM$5:$AM$1000,$U66-4)),DATE(YEAR(INDEX($AM$5:$AM$1000,$U66-4)),MONTH(INDEX($AM$5:$AM$1000,$U66-4)),1),IF(ISNUMBER(INDEX($AN$5:$AN$1000,$U66-4)),DATE(YEAR(INDEX($AN$5:$AN$1000,$U66-4)),MONTH(INDEX($AN$5:$AN$1000,$U66-4)),1),MesCiclo)),IF(ISNUMBER($AM66),DATE(YEAR($AM66),MONTH($AM66),1),IF(ISNUMBER($AN66),DATE(YEAR($AN66),MONTH($AN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IF(NOT((COUNTA($B66:$D66)+COUNTA($G66:$L66)+COUNTA($Q66))&gt;0),"",IF($B66="Subactividad","Sub","Macro"))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  <c r="AK66" s="62" t="n"/>
      <c r="AL66" s="62">
        <f>IF(LEFT($C66,11)="[Jefatura] ",IFERROR(MATCH("Asistente Técnico de Riesgo|"&amp;MID($C66,12,500),rDname_ADM,0),0),"")</f>
        <v/>
      </c>
      <c r="AM66" s="62">
        <f>IF(N($AL66)&gt;0,INDEX(rIni_ADM,$AL66),IF(ISNUMBER($E66),$E66,""))</f>
        <v/>
      </c>
      <c r="AN66" s="62">
        <f>IF(N($AL66)&gt;0,INDEX(rLim_ADM,$AL66),IF(ISNUMBER($F66),$F66,""))</f>
        <v/>
      </c>
    </row>
    <row r="67">
      <c r="A67" s="56">
        <f>IF(NOT((COUNTA($B67:$D67)+COUNTA($G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>
        <f>IF(N($AL67)&gt;0,INDEX(rIni_ADM,$AL67),"")</f>
        <v/>
      </c>
      <c r="F67" s="59">
        <f>IF(N($AL67)&gt;0,INDEX(rLim_ADM,$AL67),"")</f>
        <v/>
      </c>
      <c r="G67" s="59" t="n"/>
      <c r="H67" s="60" t="n"/>
      <c r="I67" s="60" t="n"/>
      <c r="J67" s="60" t="n"/>
      <c r="K67" s="60" t="n"/>
      <c r="L67" s="60" t="n"/>
      <c r="M67" s="61">
        <f>IF(NOT((COUNTA($B67:$D67)+COUNTA($G67:$L67)+COUNTA($Q67))&gt;0),"",IF(ISNUMBER($G67),1,IF(N($W67)&gt;0,AVERAGEIFS($X$5:$X$1000,$U$5:$U$1000,ROW(),$V$5:$V$1000,"Sub"),$X67)))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IF(NOT((COUNTA($B67:$D67)+COUNTA($G67:$L67)+COUNTA($Q67))&gt;0),"",IF(ISNUMBER($G67),IF(AND(ISNUMBER($AN67),$G67&gt;$AN67),"Cumplida con "&amp;($G67-$AN67)&amp;IF($G67-$AN67=1," día"," días")&amp;" de retraso","Cumplida"),IF(N($M67)&gt;=1,"Cumplida",IF(NOT(ISNUMBER($AN67)),"Sin fecha límite",IF($AN67&lt;FechaRef,"Vencida hace "&amp;(FechaRef-$AN67)&amp;IF(FechaRef-$AN67=1," día"," días"),IF($AN67=FechaRef,"Vence hoy",IF($AN67-FechaRef&lt;=DiasAlerta,"Vence en "&amp;($AN67-FechaRef)&amp;IF($AN67-FechaRef=1," día"," días"),"En plazo")))))))</f>
        <v/>
      </c>
      <c r="P67" s="62" t="n"/>
      <c r="Q67" s="58" t="n"/>
      <c r="R67" s="63">
        <f>IF(NOT((COUNTA($B67:$D67)+COUNTA($G67:$L67)+COUNTA($Q67))&gt;0),"",IF((IF($C67="","Falta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",""))="","✔ OK","⚠ "&amp;LEFT(IF($C67="","Falta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",""),LEN(IF($C67="","Falta el nombre de la actividad"&amp;" · ","")&amp;IF(AND($V67="Sub",N($U67)=0),"Subactividad sin macroactividad arriba"&amp;" · ","")&amp;IF($AM67="","Sin fecha de inicio"&amp;" · ","")&amp;IF($AN67="","Sin fecha límite"&amp;" · ","")&amp;IF(AND(LEFT($C67,11)="[Jefatura] ",N($AL67)=0),"No se encuentra en la hoja de la jefatura (elíjala de nuevo en la lista)"&amp;" · ","")&amp;IF(OR(AND($E67&lt;&gt;"",NOT(ISNUMBER($E67))),AND($F67&lt;&gt;"",NOT(ISNUMBER($F67))),AND($G67&lt;&gt;"",NOT(ISNUMBER($G67)))),"Fecha no válida"&amp;" · ","")&amp;IF(AND(ISNUMBER($AM67),ISNUMBER($AN67),$AM67&gt;$AN67),"Inicio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","")&amp;IF(AND(ISNUMBER($AN67),$AN67&lt;FechaRef,N($M67)&lt;1),"Vencida"&amp;" · ","")&amp;IF(AND(ObsObligatoria="Sí",ISNUMBER($AN67),$AN67&lt;FechaRef,N($M67)&lt;1,$Q67=""),"Vencida sin observación"&amp;" · ",""))-3)))</f>
        <v/>
      </c>
      <c r="S67" s="64">
        <f>IF(NOT((COUNTA($B67:$D67)+COUNTA($G67:$L67)+COUNTA($Q67))&gt;0),"",IF(AND($V67="Sub",N($U67)&gt;0),IF(ISNUMBER(INDEX($AM$5:$AM$1000,$U67-4)),DATE(YEAR(INDEX($AM$5:$AM$1000,$U67-4)),MONTH(INDEX($AM$5:$AM$1000,$U67-4)),1),IF(ISNUMBER(INDEX($AN$5:$AN$1000,$U67-4)),DATE(YEAR(INDEX($AN$5:$AN$1000,$U67-4)),MONTH(INDEX($AN$5:$AN$1000,$U67-4)),1),MesCiclo)),IF(ISNUMBER($AM67),DATE(YEAR($AM67),MONTH($AM67),1),IF(ISNUMBER($AN67),DATE(YEAR($AN67),MONTH($AN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IF(NOT((COUNTA($B67:$D67)+COUNTA($G67:$L67)+COUNTA($Q67))&gt;0),"",IF($B67="Subactividad","Sub","Macro"))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  <c r="AK67" s="62" t="n"/>
      <c r="AL67" s="62">
        <f>IF(LEFT($C67,11)="[Jefatura] ",IFERROR(MATCH("Asistente Técnico de Riesgo|"&amp;MID($C67,12,500),rDname_ADM,0),0),"")</f>
        <v/>
      </c>
      <c r="AM67" s="62">
        <f>IF(N($AL67)&gt;0,INDEX(rIni_ADM,$AL67),IF(ISNUMBER($E67),$E67,""))</f>
        <v/>
      </c>
      <c r="AN67" s="62">
        <f>IF(N($AL67)&gt;0,INDEX(rLim_ADM,$AL67),IF(ISNUMBER($F67),$F67,""))</f>
        <v/>
      </c>
    </row>
    <row r="68">
      <c r="A68" s="56">
        <f>IF(NOT((COUNTA($B68:$D68)+COUNTA($G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>
        <f>IF(N($AL68)&gt;0,INDEX(rIni_ADM,$AL68),"")</f>
        <v/>
      </c>
      <c r="F68" s="59">
        <f>IF(N($AL68)&gt;0,INDEX(rLim_ADM,$AL68),"")</f>
        <v/>
      </c>
      <c r="G68" s="59" t="n"/>
      <c r="H68" s="60" t="n"/>
      <c r="I68" s="60" t="n"/>
      <c r="J68" s="60" t="n"/>
      <c r="K68" s="60" t="n"/>
      <c r="L68" s="60" t="n"/>
      <c r="M68" s="61">
        <f>IF(NOT((COUNTA($B68:$D68)+COUNTA($G68:$L68)+COUNTA($Q68))&gt;0),"",IF(ISNUMBER($G68),1,IF(N($W68)&gt;0,AVERAGEIFS($X$5:$X$1000,$U$5:$U$1000,ROW(),$V$5:$V$1000,"Sub"),$X68)))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IF(NOT((COUNTA($B68:$D68)+COUNTA($G68:$L68)+COUNTA($Q68))&gt;0),"",IF(ISNUMBER($G68),IF(AND(ISNUMBER($AN68),$G68&gt;$AN68),"Cumplida con "&amp;($G68-$AN68)&amp;IF($G68-$AN68=1," día"," días")&amp;" de retraso","Cumplida"),IF(N($M68)&gt;=1,"Cumplida",IF(NOT(ISNUMBER($AN68)),"Sin fecha límite",IF($AN68&lt;FechaRef,"Vencida hace "&amp;(FechaRef-$AN68)&amp;IF(FechaRef-$AN68=1," día"," días"),IF($AN68=FechaRef,"Vence hoy",IF($AN68-FechaRef&lt;=DiasAlerta,"Vence en "&amp;($AN68-FechaRef)&amp;IF($AN68-FechaRef=1," día"," días"),"En plazo")))))))</f>
        <v/>
      </c>
      <c r="P68" s="62" t="n"/>
      <c r="Q68" s="58" t="n"/>
      <c r="R68" s="63">
        <f>IF(NOT((COUNTA($B68:$D68)+COUNTA($G68:$L68)+COUNTA($Q68))&gt;0),"",IF((IF($C68="","Falta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",""))="","✔ OK","⚠ "&amp;LEFT(IF($C68="","Falta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",""),LEN(IF($C68="","Falta el nombre de la actividad"&amp;" · ","")&amp;IF(AND($V68="Sub",N($U68)=0),"Subactividad sin macroactividad arriba"&amp;" · ","")&amp;IF($AM68="","Sin fecha de inicio"&amp;" · ","")&amp;IF($AN68="","Sin fecha límite"&amp;" · ","")&amp;IF(AND(LEFT($C68,11)="[Jefatura] ",N($AL68)=0),"No se encuentra en la hoja de la jefatura (elíjala de nuevo en la lista)"&amp;" · ","")&amp;IF(OR(AND($E68&lt;&gt;"",NOT(ISNUMBER($E68))),AND($F68&lt;&gt;"",NOT(ISNUMBER($F68))),AND($G68&lt;&gt;"",NOT(ISNUMBER($G68)))),"Fecha no válida"&amp;" · ","")&amp;IF(AND(ISNUMBER($AM68),ISNUMBER($AN68),$AM68&gt;$AN68),"Inicio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","")&amp;IF(AND(ISNUMBER($AN68),$AN68&lt;FechaRef,N($M68)&lt;1),"Vencida"&amp;" · ","")&amp;IF(AND(ObsObligatoria="Sí",ISNUMBER($AN68),$AN68&lt;FechaRef,N($M68)&lt;1,$Q68=""),"Vencida sin observación"&amp;" · ",""))-3)))</f>
        <v/>
      </c>
      <c r="S68" s="64">
        <f>IF(NOT((COUNTA($B68:$D68)+COUNTA($G68:$L68)+COUNTA($Q68))&gt;0),"",IF(AND($V68="Sub",N($U68)&gt;0),IF(ISNUMBER(INDEX($AM$5:$AM$1000,$U68-4)),DATE(YEAR(INDEX($AM$5:$AM$1000,$U68-4)),MONTH(INDEX($AM$5:$AM$1000,$U68-4)),1),IF(ISNUMBER(INDEX($AN$5:$AN$1000,$U68-4)),DATE(YEAR(INDEX($AN$5:$AN$1000,$U68-4)),MONTH(INDEX($AN$5:$AN$1000,$U68-4)),1),MesCiclo)),IF(ISNUMBER($AM68),DATE(YEAR($AM68),MONTH($AM68),1),IF(ISNUMBER($AN68),DATE(YEAR($AN68),MONTH($AN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IF(NOT((COUNTA($B68:$D68)+COUNTA($G68:$L68)+COUNTA($Q68))&gt;0),"",IF($B68="Subactividad","Sub","Macro"))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  <c r="AK68" s="62" t="n"/>
      <c r="AL68" s="62">
        <f>IF(LEFT($C68,11)="[Jefatura] ",IFERROR(MATCH("Asistente Técnico de Riesgo|"&amp;MID($C68,12,500),rDname_ADM,0),0),"")</f>
        <v/>
      </c>
      <c r="AM68" s="62">
        <f>IF(N($AL68)&gt;0,INDEX(rIni_ADM,$AL68),IF(ISNUMBER($E68),$E68,""))</f>
        <v/>
      </c>
      <c r="AN68" s="62">
        <f>IF(N($AL68)&gt;0,INDEX(rLim_ADM,$AL68),IF(ISNUMBER($F68),$F68,""))</f>
        <v/>
      </c>
    </row>
    <row r="69">
      <c r="A69" s="56">
        <f>IF(NOT((COUNTA($B69:$D69)+COUNTA($G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>
        <f>IF(N($AL69)&gt;0,INDEX(rIni_ADM,$AL69),"")</f>
        <v/>
      </c>
      <c r="F69" s="59">
        <f>IF(N($AL69)&gt;0,INDEX(rLim_ADM,$AL69),"")</f>
        <v/>
      </c>
      <c r="G69" s="59" t="n"/>
      <c r="H69" s="60" t="n"/>
      <c r="I69" s="60" t="n"/>
      <c r="J69" s="60" t="n"/>
      <c r="K69" s="60" t="n"/>
      <c r="L69" s="60" t="n"/>
      <c r="M69" s="61">
        <f>IF(NOT((COUNTA($B69:$D69)+COUNTA($G69:$L69)+COUNTA($Q69))&gt;0),"",IF(ISNUMBER($G69),1,IF(N($W69)&gt;0,AVERAGEIFS($X$5:$X$1000,$U$5:$U$1000,ROW(),$V$5:$V$1000,"Sub"),$X69)))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IF(NOT((COUNTA($B69:$D69)+COUNTA($G69:$L69)+COUNTA($Q69))&gt;0),"",IF(ISNUMBER($G69),IF(AND(ISNUMBER($AN69),$G69&gt;$AN69),"Cumplida con "&amp;($G69-$AN69)&amp;IF($G69-$AN69=1," día"," días")&amp;" de retraso","Cumplida"),IF(N($M69)&gt;=1,"Cumplida",IF(NOT(ISNUMBER($AN69)),"Sin fecha límite",IF($AN69&lt;FechaRef,"Vencida hace "&amp;(FechaRef-$AN69)&amp;IF(FechaRef-$AN69=1," día"," días"),IF($AN69=FechaRef,"Vence hoy",IF($AN69-FechaRef&lt;=DiasAlerta,"Vence en "&amp;($AN69-FechaRef)&amp;IF($AN69-FechaRef=1," día"," días"),"En plazo")))))))</f>
        <v/>
      </c>
      <c r="P69" s="62" t="n"/>
      <c r="Q69" s="58" t="n"/>
      <c r="R69" s="63">
        <f>IF(NOT((COUNTA($B69:$D69)+COUNTA($G69:$L69)+COUNTA($Q69))&gt;0),"",IF((IF($C69="","Falta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",""))="","✔ OK","⚠ "&amp;LEFT(IF($C69="","Falta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",""),LEN(IF($C69="","Falta el nombre de la actividad"&amp;" · ","")&amp;IF(AND($V69="Sub",N($U69)=0),"Subactividad sin macroactividad arriba"&amp;" · ","")&amp;IF($AM69="","Sin fecha de inicio"&amp;" · ","")&amp;IF($AN69="","Sin fecha límite"&amp;" · ","")&amp;IF(AND(LEFT($C69,11)="[Jefatura] ",N($AL69)=0),"No se encuentra en la hoja de la jefatura (elíjala de nuevo en la lista)"&amp;" · ","")&amp;IF(OR(AND($E69&lt;&gt;"",NOT(ISNUMBER($E69))),AND($F69&lt;&gt;"",NOT(ISNUMBER($F69))),AND($G69&lt;&gt;"",NOT(ISNUMBER($G69)))),"Fecha no válida"&amp;" · ","")&amp;IF(AND(ISNUMBER($AM69),ISNUMBER($AN69),$AM69&gt;$AN69),"Inicio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","")&amp;IF(AND(ISNUMBER($AN69),$AN69&lt;FechaRef,N($M69)&lt;1),"Vencida"&amp;" · ","")&amp;IF(AND(ObsObligatoria="Sí",ISNUMBER($AN69),$AN69&lt;FechaRef,N($M69)&lt;1,$Q69=""),"Vencida sin observación"&amp;" · ",""))-3)))</f>
        <v/>
      </c>
      <c r="S69" s="64">
        <f>IF(NOT((COUNTA($B69:$D69)+COUNTA($G69:$L69)+COUNTA($Q69))&gt;0),"",IF(AND($V69="Sub",N($U69)&gt;0),IF(ISNUMBER(INDEX($AM$5:$AM$1000,$U69-4)),DATE(YEAR(INDEX($AM$5:$AM$1000,$U69-4)),MONTH(INDEX($AM$5:$AM$1000,$U69-4)),1),IF(ISNUMBER(INDEX($AN$5:$AN$1000,$U69-4)),DATE(YEAR(INDEX($AN$5:$AN$1000,$U69-4)),MONTH(INDEX($AN$5:$AN$1000,$U69-4)),1),MesCiclo)),IF(ISNUMBER($AM69),DATE(YEAR($AM69),MONTH($AM69),1),IF(ISNUMBER($AN69),DATE(YEAR($AN69),MONTH($AN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IF(NOT((COUNTA($B69:$D69)+COUNTA($G69:$L69)+COUNTA($Q69))&gt;0),"",IF($B69="Subactividad","Sub","Macro"))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  <c r="AK69" s="62" t="n"/>
      <c r="AL69" s="62">
        <f>IF(LEFT($C69,11)="[Jefatura] ",IFERROR(MATCH("Asistente Técnico de Riesgo|"&amp;MID($C69,12,500),rDname_ADM,0),0),"")</f>
        <v/>
      </c>
      <c r="AM69" s="62">
        <f>IF(N($AL69)&gt;0,INDEX(rIni_ADM,$AL69),IF(ISNUMBER($E69),$E69,""))</f>
        <v/>
      </c>
      <c r="AN69" s="62">
        <f>IF(N($AL69)&gt;0,INDEX(rLim_ADM,$AL69),IF(ISNUMBER($F69),$F69,""))</f>
        <v/>
      </c>
    </row>
    <row r="70">
      <c r="A70" s="56">
        <f>IF(NOT((COUNTA($B70:$D70)+COUNTA($G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>
        <f>IF(N($AL70)&gt;0,INDEX(rIni_ADM,$AL70),"")</f>
        <v/>
      </c>
      <c r="F70" s="59">
        <f>IF(N($AL70)&gt;0,INDEX(rLim_ADM,$AL70),"")</f>
        <v/>
      </c>
      <c r="G70" s="59" t="n"/>
      <c r="H70" s="60" t="n"/>
      <c r="I70" s="60" t="n"/>
      <c r="J70" s="60" t="n"/>
      <c r="K70" s="60" t="n"/>
      <c r="L70" s="60" t="n"/>
      <c r="M70" s="61">
        <f>IF(NOT((COUNTA($B70:$D70)+COUNTA($G70:$L70)+COUNTA($Q70))&gt;0),"",IF(ISNUMBER($G70),1,IF(N($W70)&gt;0,AVERAGEIFS($X$5:$X$1000,$U$5:$U$1000,ROW(),$V$5:$V$1000,"Sub"),$X70)))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IF(NOT((COUNTA($B70:$D70)+COUNTA($G70:$L70)+COUNTA($Q70))&gt;0),"",IF(ISNUMBER($G70),IF(AND(ISNUMBER($AN70),$G70&gt;$AN70),"Cumplida con "&amp;($G70-$AN70)&amp;IF($G70-$AN70=1," día"," días")&amp;" de retraso","Cumplida"),IF(N($M70)&gt;=1,"Cumplida",IF(NOT(ISNUMBER($AN70)),"Sin fecha límite",IF($AN70&lt;FechaRef,"Vencida hace "&amp;(FechaRef-$AN70)&amp;IF(FechaRef-$AN70=1," día"," días"),IF($AN70=FechaRef,"Vence hoy",IF($AN70-FechaRef&lt;=DiasAlerta,"Vence en "&amp;($AN70-FechaRef)&amp;IF($AN70-FechaRef=1," día"," días"),"En plazo")))))))</f>
        <v/>
      </c>
      <c r="P70" s="62" t="n"/>
      <c r="Q70" s="58" t="n"/>
      <c r="R70" s="63">
        <f>IF(NOT((COUNTA($B70:$D70)+COUNTA($G70:$L70)+COUNTA($Q70))&gt;0),"",IF((IF($C70="","Falta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",""))="","✔ OK","⚠ "&amp;LEFT(IF($C70="","Falta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",""),LEN(IF($C70="","Falta el nombre de la actividad"&amp;" · ","")&amp;IF(AND($V70="Sub",N($U70)=0),"Subactividad sin macroactividad arriba"&amp;" · ","")&amp;IF($AM70="","Sin fecha de inicio"&amp;" · ","")&amp;IF($AN70="","Sin fecha límite"&amp;" · ","")&amp;IF(AND(LEFT($C70,11)="[Jefatura] ",N($AL70)=0),"No se encuentra en la hoja de la jefatura (elíjala de nuevo en la lista)"&amp;" · ","")&amp;IF(OR(AND($E70&lt;&gt;"",NOT(ISNUMBER($E70))),AND($F70&lt;&gt;"",NOT(ISNUMBER($F70))),AND($G70&lt;&gt;"",NOT(ISNUMBER($G70)))),"Fecha no válida"&amp;" · ","")&amp;IF(AND(ISNUMBER($AM70),ISNUMBER($AN70),$AM70&gt;$AN70),"Inicio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","")&amp;IF(AND(ISNUMBER($AN70),$AN70&lt;FechaRef,N($M70)&lt;1),"Vencida"&amp;" · ","")&amp;IF(AND(ObsObligatoria="Sí",ISNUMBER($AN70),$AN70&lt;FechaRef,N($M70)&lt;1,$Q70=""),"Vencida sin observación"&amp;" · ",""))-3)))</f>
        <v/>
      </c>
      <c r="S70" s="64">
        <f>IF(NOT((COUNTA($B70:$D70)+COUNTA($G70:$L70)+COUNTA($Q70))&gt;0),"",IF(AND($V70="Sub",N($U70)&gt;0),IF(ISNUMBER(INDEX($AM$5:$AM$1000,$U70-4)),DATE(YEAR(INDEX($AM$5:$AM$1000,$U70-4)),MONTH(INDEX($AM$5:$AM$1000,$U70-4)),1),IF(ISNUMBER(INDEX($AN$5:$AN$1000,$U70-4)),DATE(YEAR(INDEX($AN$5:$AN$1000,$U70-4)),MONTH(INDEX($AN$5:$AN$1000,$U70-4)),1),MesCiclo)),IF(ISNUMBER($AM70),DATE(YEAR($AM70),MONTH($AM70),1),IF(ISNUMBER($AN70),DATE(YEAR($AN70),MONTH($AN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IF(NOT((COUNTA($B70:$D70)+COUNTA($G70:$L70)+COUNTA($Q70))&gt;0),"",IF($B70="Subactividad","Sub","Macro"))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  <c r="AK70" s="62" t="n"/>
      <c r="AL70" s="62">
        <f>IF(LEFT($C70,11)="[Jefatura] ",IFERROR(MATCH("Asistente Técnico de Riesgo|"&amp;MID($C70,12,500),rDname_ADM,0),0),"")</f>
        <v/>
      </c>
      <c r="AM70" s="62">
        <f>IF(N($AL70)&gt;0,INDEX(rIni_ADM,$AL70),IF(ISNUMBER($E70),$E70,""))</f>
        <v/>
      </c>
      <c r="AN70" s="62">
        <f>IF(N($AL70)&gt;0,INDEX(rLim_ADM,$AL70),IF(ISNUMBER($F70),$F70,""))</f>
        <v/>
      </c>
    </row>
    <row r="71">
      <c r="A71" s="56">
        <f>IF(NOT((COUNTA($B71:$D71)+COUNTA($G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>
        <f>IF(N($AL71)&gt;0,INDEX(rIni_ADM,$AL71),"")</f>
        <v/>
      </c>
      <c r="F71" s="59">
        <f>IF(N($AL71)&gt;0,INDEX(rLim_ADM,$AL71),"")</f>
        <v/>
      </c>
      <c r="G71" s="59" t="n"/>
      <c r="H71" s="60" t="n"/>
      <c r="I71" s="60" t="n"/>
      <c r="J71" s="60" t="n"/>
      <c r="K71" s="60" t="n"/>
      <c r="L71" s="60" t="n"/>
      <c r="M71" s="61">
        <f>IF(NOT((COUNTA($B71:$D71)+COUNTA($G71:$L71)+COUNTA($Q71))&gt;0),"",IF(ISNUMBER($G71),1,IF(N($W71)&gt;0,AVERAGEIFS($X$5:$X$1000,$U$5:$U$1000,ROW(),$V$5:$V$1000,"Sub"),$X71)))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IF(NOT((COUNTA($B71:$D71)+COUNTA($G71:$L71)+COUNTA($Q71))&gt;0),"",IF(ISNUMBER($G71),IF(AND(ISNUMBER($AN71),$G71&gt;$AN71),"Cumplida con "&amp;($G71-$AN71)&amp;IF($G71-$AN71=1," día"," días")&amp;" de retraso","Cumplida"),IF(N($M71)&gt;=1,"Cumplida",IF(NOT(ISNUMBER($AN71)),"Sin fecha límite",IF($AN71&lt;FechaRef,"Vencida hace "&amp;(FechaRef-$AN71)&amp;IF(FechaRef-$AN71=1," día"," días"),IF($AN71=FechaRef,"Vence hoy",IF($AN71-FechaRef&lt;=DiasAlerta,"Vence en "&amp;($AN71-FechaRef)&amp;IF($AN71-FechaRef=1," día"," días"),"En plazo")))))))</f>
        <v/>
      </c>
      <c r="P71" s="62" t="n"/>
      <c r="Q71" s="58" t="n"/>
      <c r="R71" s="63">
        <f>IF(NOT((COUNTA($B71:$D71)+COUNTA($G71:$L71)+COUNTA($Q71))&gt;0),"",IF((IF($C71="","Falta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",""))="","✔ OK","⚠ "&amp;LEFT(IF($C71="","Falta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",""),LEN(IF($C71="","Falta el nombre de la actividad"&amp;" · ","")&amp;IF(AND($V71="Sub",N($U71)=0),"Subactividad sin macroactividad arriba"&amp;" · ","")&amp;IF($AM71="","Sin fecha de inicio"&amp;" · ","")&amp;IF($AN71="","Sin fecha límite"&amp;" · ","")&amp;IF(AND(LEFT($C71,11)="[Jefatura] ",N($AL71)=0),"No se encuentra en la hoja de la jefatura (elíjala de nuevo en la lista)"&amp;" · ","")&amp;IF(OR(AND($E71&lt;&gt;"",NOT(ISNUMBER($E71))),AND($F71&lt;&gt;"",NOT(ISNUMBER($F71))),AND($G71&lt;&gt;"",NOT(ISNUMBER($G71)))),"Fecha no válida"&amp;" · ","")&amp;IF(AND(ISNUMBER($AM71),ISNUMBER($AN71),$AM71&gt;$AN71),"Inicio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","")&amp;IF(AND(ISNUMBER($AN71),$AN71&lt;FechaRef,N($M71)&lt;1),"Vencida"&amp;" · ","")&amp;IF(AND(ObsObligatoria="Sí",ISNUMBER($AN71),$AN71&lt;FechaRef,N($M71)&lt;1,$Q71=""),"Vencida sin observación"&amp;" · ",""))-3)))</f>
        <v/>
      </c>
      <c r="S71" s="64">
        <f>IF(NOT((COUNTA($B71:$D71)+COUNTA($G71:$L71)+COUNTA($Q71))&gt;0),"",IF(AND($V71="Sub",N($U71)&gt;0),IF(ISNUMBER(INDEX($AM$5:$AM$1000,$U71-4)),DATE(YEAR(INDEX($AM$5:$AM$1000,$U71-4)),MONTH(INDEX($AM$5:$AM$1000,$U71-4)),1),IF(ISNUMBER(INDEX($AN$5:$AN$1000,$U71-4)),DATE(YEAR(INDEX($AN$5:$AN$1000,$U71-4)),MONTH(INDEX($AN$5:$AN$1000,$U71-4)),1),MesCiclo)),IF(ISNUMBER($AM71),DATE(YEAR($AM71),MONTH($AM71),1),IF(ISNUMBER($AN71),DATE(YEAR($AN71),MONTH($AN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IF(NOT((COUNTA($B71:$D71)+COUNTA($G71:$L71)+COUNTA($Q71))&gt;0),"",IF($B71="Subactividad","Sub","Macro"))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  <c r="AK71" s="62" t="n"/>
      <c r="AL71" s="62">
        <f>IF(LEFT($C71,11)="[Jefatura] ",IFERROR(MATCH("Asistente Técnico de Riesgo|"&amp;MID($C71,12,500),rDname_ADM,0),0),"")</f>
        <v/>
      </c>
      <c r="AM71" s="62">
        <f>IF(N($AL71)&gt;0,INDEX(rIni_ADM,$AL71),IF(ISNUMBER($E71),$E71,""))</f>
        <v/>
      </c>
      <c r="AN71" s="62">
        <f>IF(N($AL71)&gt;0,INDEX(rLim_ADM,$AL71),IF(ISNUMBER($F71),$F71,""))</f>
        <v/>
      </c>
    </row>
    <row r="72">
      <c r="A72" s="56">
        <f>IF(NOT((COUNTA($B72:$D72)+COUNTA($G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>
        <f>IF(N($AL72)&gt;0,INDEX(rIni_ADM,$AL72),"")</f>
        <v/>
      </c>
      <c r="F72" s="59">
        <f>IF(N($AL72)&gt;0,INDEX(rLim_ADM,$AL72),"")</f>
        <v/>
      </c>
      <c r="G72" s="59" t="n"/>
      <c r="H72" s="60" t="n"/>
      <c r="I72" s="60" t="n"/>
      <c r="J72" s="60" t="n"/>
      <c r="K72" s="60" t="n"/>
      <c r="L72" s="60" t="n"/>
      <c r="M72" s="61">
        <f>IF(NOT((COUNTA($B72:$D72)+COUNTA($G72:$L72)+COUNTA($Q72))&gt;0),"",IF(ISNUMBER($G72),1,IF(N($W72)&gt;0,AVERAGEIFS($X$5:$X$1000,$U$5:$U$1000,ROW(),$V$5:$V$1000,"Sub"),$X72)))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IF(NOT((COUNTA($B72:$D72)+COUNTA($G72:$L72)+COUNTA($Q72))&gt;0),"",IF(ISNUMBER($G72),IF(AND(ISNUMBER($AN72),$G72&gt;$AN72),"Cumplida con "&amp;($G72-$AN72)&amp;IF($G72-$AN72=1," día"," días")&amp;" de retraso","Cumplida"),IF(N($M72)&gt;=1,"Cumplida",IF(NOT(ISNUMBER($AN72)),"Sin fecha límite",IF($AN72&lt;FechaRef,"Vencida hace "&amp;(FechaRef-$AN72)&amp;IF(FechaRef-$AN72=1," día"," días"),IF($AN72=FechaRef,"Vence hoy",IF($AN72-FechaRef&lt;=DiasAlerta,"Vence en "&amp;($AN72-FechaRef)&amp;IF($AN72-FechaRef=1," día"," días"),"En plazo")))))))</f>
        <v/>
      </c>
      <c r="P72" s="62" t="n"/>
      <c r="Q72" s="58" t="n"/>
      <c r="R72" s="63">
        <f>IF(NOT((COUNTA($B72:$D72)+COUNTA($G72:$L72)+COUNTA($Q72))&gt;0),"",IF((IF($C72="","Falta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",""))="","✔ OK","⚠ "&amp;LEFT(IF($C72="","Falta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",""),LEN(IF($C72="","Falta el nombre de la actividad"&amp;" · ","")&amp;IF(AND($V72="Sub",N($U72)=0),"Subactividad sin macroactividad arriba"&amp;" · ","")&amp;IF($AM72="","Sin fecha de inicio"&amp;" · ","")&amp;IF($AN72="","Sin fecha límite"&amp;" · ","")&amp;IF(AND(LEFT($C72,11)="[Jefatura] ",N($AL72)=0),"No se encuentra en la hoja de la jefatura (elíjala de nuevo en la lista)"&amp;" · ","")&amp;IF(OR(AND($E72&lt;&gt;"",NOT(ISNUMBER($E72))),AND($F72&lt;&gt;"",NOT(ISNUMBER($F72))),AND($G72&lt;&gt;"",NOT(ISNUMBER($G72)))),"Fecha no válida"&amp;" · ","")&amp;IF(AND(ISNUMBER($AM72),ISNUMBER($AN72),$AM72&gt;$AN72),"Inicio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","")&amp;IF(AND(ISNUMBER($AN72),$AN72&lt;FechaRef,N($M72)&lt;1),"Vencida"&amp;" · ","")&amp;IF(AND(ObsObligatoria="Sí",ISNUMBER($AN72),$AN72&lt;FechaRef,N($M72)&lt;1,$Q72=""),"Vencida sin observación"&amp;" · ",""))-3)))</f>
        <v/>
      </c>
      <c r="S72" s="64">
        <f>IF(NOT((COUNTA($B72:$D72)+COUNTA($G72:$L72)+COUNTA($Q72))&gt;0),"",IF(AND($V72="Sub",N($U72)&gt;0),IF(ISNUMBER(INDEX($AM$5:$AM$1000,$U72-4)),DATE(YEAR(INDEX($AM$5:$AM$1000,$U72-4)),MONTH(INDEX($AM$5:$AM$1000,$U72-4)),1),IF(ISNUMBER(INDEX($AN$5:$AN$1000,$U72-4)),DATE(YEAR(INDEX($AN$5:$AN$1000,$U72-4)),MONTH(INDEX($AN$5:$AN$1000,$U72-4)),1),MesCiclo)),IF(ISNUMBER($AM72),DATE(YEAR($AM72),MONTH($AM72),1),IF(ISNUMBER($AN72),DATE(YEAR($AN72),MONTH($AN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IF(NOT((COUNTA($B72:$D72)+COUNTA($G72:$L72)+COUNTA($Q72))&gt;0),"",IF($B72="Subactividad","Sub","Macro"))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  <c r="AK72" s="62" t="n"/>
      <c r="AL72" s="62">
        <f>IF(LEFT($C72,11)="[Jefatura] ",IFERROR(MATCH("Asistente Técnico de Riesgo|"&amp;MID($C72,12,500),rDname_ADM,0),0),"")</f>
        <v/>
      </c>
      <c r="AM72" s="62">
        <f>IF(N($AL72)&gt;0,INDEX(rIni_ADM,$AL72),IF(ISNUMBER($E72),$E72,""))</f>
        <v/>
      </c>
      <c r="AN72" s="62">
        <f>IF(N($AL72)&gt;0,INDEX(rLim_ADM,$AL72),IF(ISNUMBER($F72),$F72,""))</f>
        <v/>
      </c>
    </row>
    <row r="73">
      <c r="A73" s="56">
        <f>IF(NOT((COUNTA($B73:$D73)+COUNTA($G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>
        <f>IF(N($AL73)&gt;0,INDEX(rIni_ADM,$AL73),"")</f>
        <v/>
      </c>
      <c r="F73" s="59">
        <f>IF(N($AL73)&gt;0,INDEX(rLim_ADM,$AL73),"")</f>
        <v/>
      </c>
      <c r="G73" s="59" t="n"/>
      <c r="H73" s="60" t="n"/>
      <c r="I73" s="60" t="n"/>
      <c r="J73" s="60" t="n"/>
      <c r="K73" s="60" t="n"/>
      <c r="L73" s="60" t="n"/>
      <c r="M73" s="61">
        <f>IF(NOT((COUNTA($B73:$D73)+COUNTA($G73:$L73)+COUNTA($Q73))&gt;0),"",IF(ISNUMBER($G73),1,IF(N($W73)&gt;0,AVERAGEIFS($X$5:$X$1000,$U$5:$U$1000,ROW(),$V$5:$V$1000,"Sub"),$X73)))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IF(NOT((COUNTA($B73:$D73)+COUNTA($G73:$L73)+COUNTA($Q73))&gt;0),"",IF(ISNUMBER($G73),IF(AND(ISNUMBER($AN73),$G73&gt;$AN73),"Cumplida con "&amp;($G73-$AN73)&amp;IF($G73-$AN73=1," día"," días")&amp;" de retraso","Cumplida"),IF(N($M73)&gt;=1,"Cumplida",IF(NOT(ISNUMBER($AN73)),"Sin fecha límite",IF($AN73&lt;FechaRef,"Vencida hace "&amp;(FechaRef-$AN73)&amp;IF(FechaRef-$AN73=1," día"," días"),IF($AN73=FechaRef,"Vence hoy",IF($AN73-FechaRef&lt;=DiasAlerta,"Vence en "&amp;($AN73-FechaRef)&amp;IF($AN73-FechaRef=1," día"," días"),"En plazo")))))))</f>
        <v/>
      </c>
      <c r="P73" s="62" t="n"/>
      <c r="Q73" s="58" t="n"/>
      <c r="R73" s="63">
        <f>IF(NOT((COUNTA($B73:$D73)+COUNTA($G73:$L73)+COUNTA($Q73))&gt;0),"",IF((IF($C73="","Falta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",""))="","✔ OK","⚠ "&amp;LEFT(IF($C73="","Falta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",""),LEN(IF($C73="","Falta el nombre de la actividad"&amp;" · ","")&amp;IF(AND($V73="Sub",N($U73)=0),"Subactividad sin macroactividad arriba"&amp;" · ","")&amp;IF($AM73="","Sin fecha de inicio"&amp;" · ","")&amp;IF($AN73="","Sin fecha límite"&amp;" · ","")&amp;IF(AND(LEFT($C73,11)="[Jefatura] ",N($AL73)=0),"No se encuentra en la hoja de la jefatura (elíjala de nuevo en la lista)"&amp;" · ","")&amp;IF(OR(AND($E73&lt;&gt;"",NOT(ISNUMBER($E73))),AND($F73&lt;&gt;"",NOT(ISNUMBER($F73))),AND($G73&lt;&gt;"",NOT(ISNUMBER($G73)))),"Fecha no válida"&amp;" · ","")&amp;IF(AND(ISNUMBER($AM73),ISNUMBER($AN73),$AM73&gt;$AN73),"Inicio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","")&amp;IF(AND(ISNUMBER($AN73),$AN73&lt;FechaRef,N($M73)&lt;1),"Vencida"&amp;" · ","")&amp;IF(AND(ObsObligatoria="Sí",ISNUMBER($AN73),$AN73&lt;FechaRef,N($M73)&lt;1,$Q73=""),"Vencida sin observación"&amp;" · ",""))-3)))</f>
        <v/>
      </c>
      <c r="S73" s="64">
        <f>IF(NOT((COUNTA($B73:$D73)+COUNTA($G73:$L73)+COUNTA($Q73))&gt;0),"",IF(AND($V73="Sub",N($U73)&gt;0),IF(ISNUMBER(INDEX($AM$5:$AM$1000,$U73-4)),DATE(YEAR(INDEX($AM$5:$AM$1000,$U73-4)),MONTH(INDEX($AM$5:$AM$1000,$U73-4)),1),IF(ISNUMBER(INDEX($AN$5:$AN$1000,$U73-4)),DATE(YEAR(INDEX($AN$5:$AN$1000,$U73-4)),MONTH(INDEX($AN$5:$AN$1000,$U73-4)),1),MesCiclo)),IF(ISNUMBER($AM73),DATE(YEAR($AM73),MONTH($AM73),1),IF(ISNUMBER($AN73),DATE(YEAR($AN73),MONTH($AN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IF(NOT((COUNTA($B73:$D73)+COUNTA($G73:$L73)+COUNTA($Q73))&gt;0),"",IF($B73="Subactividad","Sub","Macro"))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  <c r="AK73" s="62" t="n"/>
      <c r="AL73" s="62">
        <f>IF(LEFT($C73,11)="[Jefatura] ",IFERROR(MATCH("Asistente Técnico de Riesgo|"&amp;MID($C73,12,500),rDname_ADM,0),0),"")</f>
        <v/>
      </c>
      <c r="AM73" s="62">
        <f>IF(N($AL73)&gt;0,INDEX(rIni_ADM,$AL73),IF(ISNUMBER($E73),$E73,""))</f>
        <v/>
      </c>
      <c r="AN73" s="62">
        <f>IF(N($AL73)&gt;0,INDEX(rLim_ADM,$AL73),IF(ISNUMBER($F73),$F73,""))</f>
        <v/>
      </c>
    </row>
    <row r="74">
      <c r="A74" s="56">
        <f>IF(NOT((COUNTA($B74:$D74)+COUNTA($G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>
        <f>IF(N($AL74)&gt;0,INDEX(rIni_ADM,$AL74),"")</f>
        <v/>
      </c>
      <c r="F74" s="59">
        <f>IF(N($AL74)&gt;0,INDEX(rLim_ADM,$AL74),"")</f>
        <v/>
      </c>
      <c r="G74" s="59" t="n"/>
      <c r="H74" s="60" t="n"/>
      <c r="I74" s="60" t="n"/>
      <c r="J74" s="60" t="n"/>
      <c r="K74" s="60" t="n"/>
      <c r="L74" s="60" t="n"/>
      <c r="M74" s="61">
        <f>IF(NOT((COUNTA($B74:$D74)+COUNTA($G74:$L74)+COUNTA($Q74))&gt;0),"",IF(ISNUMBER($G74),1,IF(N($W74)&gt;0,AVERAGEIFS($X$5:$X$1000,$U$5:$U$1000,ROW(),$V$5:$V$1000,"Sub"),$X74)))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IF(NOT((COUNTA($B74:$D74)+COUNTA($G74:$L74)+COUNTA($Q74))&gt;0),"",IF(ISNUMBER($G74),IF(AND(ISNUMBER($AN74),$G74&gt;$AN74),"Cumplida con "&amp;($G74-$AN74)&amp;IF($G74-$AN74=1," día"," días")&amp;" de retraso","Cumplida"),IF(N($M74)&gt;=1,"Cumplida",IF(NOT(ISNUMBER($AN74)),"Sin fecha límite",IF($AN74&lt;FechaRef,"Vencida hace "&amp;(FechaRef-$AN74)&amp;IF(FechaRef-$AN74=1," día"," días"),IF($AN74=FechaRef,"Vence hoy",IF($AN74-FechaRef&lt;=DiasAlerta,"Vence en "&amp;($AN74-FechaRef)&amp;IF($AN74-FechaRef=1," día"," días"),"En plazo")))))))</f>
        <v/>
      </c>
      <c r="P74" s="62" t="n"/>
      <c r="Q74" s="58" t="n"/>
      <c r="R74" s="63">
        <f>IF(NOT((COUNTA($B74:$D74)+COUNTA($G74:$L74)+COUNTA($Q74))&gt;0),"",IF((IF($C74="","Falta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",""))="","✔ OK","⚠ "&amp;LEFT(IF($C74="","Falta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",""),LEN(IF($C74="","Falta el nombre de la actividad"&amp;" · ","")&amp;IF(AND($V74="Sub",N($U74)=0),"Subactividad sin macroactividad arriba"&amp;" · ","")&amp;IF($AM74="","Sin fecha de inicio"&amp;" · ","")&amp;IF($AN74="","Sin fecha límite"&amp;" · ","")&amp;IF(AND(LEFT($C74,11)="[Jefatura] ",N($AL74)=0),"No se encuentra en la hoja de la jefatura (elíjala de nuevo en la lista)"&amp;" · ","")&amp;IF(OR(AND($E74&lt;&gt;"",NOT(ISNUMBER($E74))),AND($F74&lt;&gt;"",NOT(ISNUMBER($F74))),AND($G74&lt;&gt;"",NOT(ISNUMBER($G74)))),"Fecha no válida"&amp;" · ","")&amp;IF(AND(ISNUMBER($AM74),ISNUMBER($AN74),$AM74&gt;$AN74),"Inicio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","")&amp;IF(AND(ISNUMBER($AN74),$AN74&lt;FechaRef,N($M74)&lt;1),"Vencida"&amp;" · ","")&amp;IF(AND(ObsObligatoria="Sí",ISNUMBER($AN74),$AN74&lt;FechaRef,N($M74)&lt;1,$Q74=""),"Vencida sin observación"&amp;" · ",""))-3)))</f>
        <v/>
      </c>
      <c r="S74" s="64">
        <f>IF(NOT((COUNTA($B74:$D74)+COUNTA($G74:$L74)+COUNTA($Q74))&gt;0),"",IF(AND($V74="Sub",N($U74)&gt;0),IF(ISNUMBER(INDEX($AM$5:$AM$1000,$U74-4)),DATE(YEAR(INDEX($AM$5:$AM$1000,$U74-4)),MONTH(INDEX($AM$5:$AM$1000,$U74-4)),1),IF(ISNUMBER(INDEX($AN$5:$AN$1000,$U74-4)),DATE(YEAR(INDEX($AN$5:$AN$1000,$U74-4)),MONTH(INDEX($AN$5:$AN$1000,$U74-4)),1),MesCiclo)),IF(ISNUMBER($AM74),DATE(YEAR($AM74),MONTH($AM74),1),IF(ISNUMBER($AN74),DATE(YEAR($AN74),MONTH($AN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IF(NOT((COUNTA($B74:$D74)+COUNTA($G74:$L74)+COUNTA($Q74))&gt;0),"",IF($B74="Subactividad","Sub","Macro"))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  <c r="AK74" s="62" t="n"/>
      <c r="AL74" s="62">
        <f>IF(LEFT($C74,11)="[Jefatura] ",IFERROR(MATCH("Asistente Técnico de Riesgo|"&amp;MID($C74,12,500),rDname_ADM,0),0),"")</f>
        <v/>
      </c>
      <c r="AM74" s="62">
        <f>IF(N($AL74)&gt;0,INDEX(rIni_ADM,$AL74),IF(ISNUMBER($E74),$E74,""))</f>
        <v/>
      </c>
      <c r="AN74" s="62">
        <f>IF(N($AL74)&gt;0,INDEX(rLim_ADM,$AL74),IF(ISNUMBER($F74),$F74,""))</f>
        <v/>
      </c>
    </row>
    <row r="75">
      <c r="A75" s="56">
        <f>IF(NOT((COUNTA($B75:$D75)+COUNTA($G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>
        <f>IF(N($AL75)&gt;0,INDEX(rIni_ADM,$AL75),"")</f>
        <v/>
      </c>
      <c r="F75" s="59">
        <f>IF(N($AL75)&gt;0,INDEX(rLim_ADM,$AL75),"")</f>
        <v/>
      </c>
      <c r="G75" s="59" t="n"/>
      <c r="H75" s="60" t="n"/>
      <c r="I75" s="60" t="n"/>
      <c r="J75" s="60" t="n"/>
      <c r="K75" s="60" t="n"/>
      <c r="L75" s="60" t="n"/>
      <c r="M75" s="61">
        <f>IF(NOT((COUNTA($B75:$D75)+COUNTA($G75:$L75)+COUNTA($Q75))&gt;0),"",IF(ISNUMBER($G75),1,IF(N($W75)&gt;0,AVERAGEIFS($X$5:$X$1000,$U$5:$U$1000,ROW(),$V$5:$V$1000,"Sub"),$X75)))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IF(NOT((COUNTA($B75:$D75)+COUNTA($G75:$L75)+COUNTA($Q75))&gt;0),"",IF(ISNUMBER($G75),IF(AND(ISNUMBER($AN75),$G75&gt;$AN75),"Cumplida con "&amp;($G75-$AN75)&amp;IF($G75-$AN75=1," día"," días")&amp;" de retraso","Cumplida"),IF(N($M75)&gt;=1,"Cumplida",IF(NOT(ISNUMBER($AN75)),"Sin fecha límite",IF($AN75&lt;FechaRef,"Vencida hace "&amp;(FechaRef-$AN75)&amp;IF(FechaRef-$AN75=1," día"," días"),IF($AN75=FechaRef,"Vence hoy",IF($AN75-FechaRef&lt;=DiasAlerta,"Vence en "&amp;($AN75-FechaRef)&amp;IF($AN75-FechaRef=1," día"," días"),"En plazo")))))))</f>
        <v/>
      </c>
      <c r="P75" s="62" t="n"/>
      <c r="Q75" s="58" t="n"/>
      <c r="R75" s="63">
        <f>IF(NOT((COUNTA($B75:$D75)+COUNTA($G75:$L75)+COUNTA($Q75))&gt;0),"",IF((IF($C75="","Falta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",""))="","✔ OK","⚠ "&amp;LEFT(IF($C75="","Falta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",""),LEN(IF($C75="","Falta el nombre de la actividad"&amp;" · ","")&amp;IF(AND($V75="Sub",N($U75)=0),"Subactividad sin macroactividad arriba"&amp;" · ","")&amp;IF($AM75="","Sin fecha de inicio"&amp;" · ","")&amp;IF($AN75="","Sin fecha límite"&amp;" · ","")&amp;IF(AND(LEFT($C75,11)="[Jefatura] ",N($AL75)=0),"No se encuentra en la hoja de la jefatura (elíjala de nuevo en la lista)"&amp;" · ","")&amp;IF(OR(AND($E75&lt;&gt;"",NOT(ISNUMBER($E75))),AND($F75&lt;&gt;"",NOT(ISNUMBER($F75))),AND($G75&lt;&gt;"",NOT(ISNUMBER($G75)))),"Fecha no válida"&amp;" · ","")&amp;IF(AND(ISNUMBER($AM75),ISNUMBER($AN75),$AM75&gt;$AN75),"Inicio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","")&amp;IF(AND(ISNUMBER($AN75),$AN75&lt;FechaRef,N($M75)&lt;1),"Vencida"&amp;" · ","")&amp;IF(AND(ObsObligatoria="Sí",ISNUMBER($AN75),$AN75&lt;FechaRef,N($M75)&lt;1,$Q75=""),"Vencida sin observación"&amp;" · ",""))-3)))</f>
        <v/>
      </c>
      <c r="S75" s="64">
        <f>IF(NOT((COUNTA($B75:$D75)+COUNTA($G75:$L75)+COUNTA($Q75))&gt;0),"",IF(AND($V75="Sub",N($U75)&gt;0),IF(ISNUMBER(INDEX($AM$5:$AM$1000,$U75-4)),DATE(YEAR(INDEX($AM$5:$AM$1000,$U75-4)),MONTH(INDEX($AM$5:$AM$1000,$U75-4)),1),IF(ISNUMBER(INDEX($AN$5:$AN$1000,$U75-4)),DATE(YEAR(INDEX($AN$5:$AN$1000,$U75-4)),MONTH(INDEX($AN$5:$AN$1000,$U75-4)),1),MesCiclo)),IF(ISNUMBER($AM75),DATE(YEAR($AM75),MONTH($AM75),1),IF(ISNUMBER($AN75),DATE(YEAR($AN75),MONTH($AN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IF(NOT((COUNTA($B75:$D75)+COUNTA($G75:$L75)+COUNTA($Q75))&gt;0),"",IF($B75="Subactividad","Sub","Macro"))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  <c r="AK75" s="62" t="n"/>
      <c r="AL75" s="62">
        <f>IF(LEFT($C75,11)="[Jefatura] ",IFERROR(MATCH("Asistente Técnico de Riesgo|"&amp;MID($C75,12,500),rDname_ADM,0),0),"")</f>
        <v/>
      </c>
      <c r="AM75" s="62">
        <f>IF(N($AL75)&gt;0,INDEX(rIni_ADM,$AL75),IF(ISNUMBER($E75),$E75,""))</f>
        <v/>
      </c>
      <c r="AN75" s="62">
        <f>IF(N($AL75)&gt;0,INDEX(rLim_ADM,$AL75),IF(ISNUMBER($F75),$F75,""))</f>
        <v/>
      </c>
    </row>
    <row r="76">
      <c r="A76" s="56">
        <f>IF(NOT((COUNTA($B76:$D76)+COUNTA($G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>
        <f>IF(N($AL76)&gt;0,INDEX(rIni_ADM,$AL76),"")</f>
        <v/>
      </c>
      <c r="F76" s="59">
        <f>IF(N($AL76)&gt;0,INDEX(rLim_ADM,$AL76),"")</f>
        <v/>
      </c>
      <c r="G76" s="59" t="n"/>
      <c r="H76" s="60" t="n"/>
      <c r="I76" s="60" t="n"/>
      <c r="J76" s="60" t="n"/>
      <c r="K76" s="60" t="n"/>
      <c r="L76" s="60" t="n"/>
      <c r="M76" s="61">
        <f>IF(NOT((COUNTA($B76:$D76)+COUNTA($G76:$L76)+COUNTA($Q76))&gt;0),"",IF(ISNUMBER($G76),1,IF(N($W76)&gt;0,AVERAGEIFS($X$5:$X$1000,$U$5:$U$1000,ROW(),$V$5:$V$1000,"Sub"),$X76)))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IF(NOT((COUNTA($B76:$D76)+COUNTA($G76:$L76)+COUNTA($Q76))&gt;0),"",IF(ISNUMBER($G76),IF(AND(ISNUMBER($AN76),$G76&gt;$AN76),"Cumplida con "&amp;($G76-$AN76)&amp;IF($G76-$AN76=1," día"," días")&amp;" de retraso","Cumplida"),IF(N($M76)&gt;=1,"Cumplida",IF(NOT(ISNUMBER($AN76)),"Sin fecha límite",IF($AN76&lt;FechaRef,"Vencida hace "&amp;(FechaRef-$AN76)&amp;IF(FechaRef-$AN76=1," día"," días"),IF($AN76=FechaRef,"Vence hoy",IF($AN76-FechaRef&lt;=DiasAlerta,"Vence en "&amp;($AN76-FechaRef)&amp;IF($AN76-FechaRef=1," día"," días"),"En plazo")))))))</f>
        <v/>
      </c>
      <c r="P76" s="62" t="n"/>
      <c r="Q76" s="58" t="n"/>
      <c r="R76" s="63">
        <f>IF(NOT((COUNTA($B76:$D76)+COUNTA($G76:$L76)+COUNTA($Q76))&gt;0),"",IF((IF($C76="","Falta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",""))="","✔ OK","⚠ "&amp;LEFT(IF($C76="","Falta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",""),LEN(IF($C76="","Falta el nombre de la actividad"&amp;" · ","")&amp;IF(AND($V76="Sub",N($U76)=0),"Subactividad sin macroactividad arriba"&amp;" · ","")&amp;IF($AM76="","Sin fecha de inicio"&amp;" · ","")&amp;IF($AN76="","Sin fecha límite"&amp;" · ","")&amp;IF(AND(LEFT($C76,11)="[Jefatura] ",N($AL76)=0),"No se encuentra en la hoja de la jefatura (elíjala de nuevo en la lista)"&amp;" · ","")&amp;IF(OR(AND($E76&lt;&gt;"",NOT(ISNUMBER($E76))),AND($F76&lt;&gt;"",NOT(ISNUMBER($F76))),AND($G76&lt;&gt;"",NOT(ISNUMBER($G76)))),"Fecha no válida"&amp;" · ","")&amp;IF(AND(ISNUMBER($AM76),ISNUMBER($AN76),$AM76&gt;$AN76),"Inicio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","")&amp;IF(AND(ISNUMBER($AN76),$AN76&lt;FechaRef,N($M76)&lt;1),"Vencida"&amp;" · ","")&amp;IF(AND(ObsObligatoria="Sí",ISNUMBER($AN76),$AN76&lt;FechaRef,N($M76)&lt;1,$Q76=""),"Vencida sin observación"&amp;" · ",""))-3)))</f>
        <v/>
      </c>
      <c r="S76" s="64">
        <f>IF(NOT((COUNTA($B76:$D76)+COUNTA($G76:$L76)+COUNTA($Q76))&gt;0),"",IF(AND($V76="Sub",N($U76)&gt;0),IF(ISNUMBER(INDEX($AM$5:$AM$1000,$U76-4)),DATE(YEAR(INDEX($AM$5:$AM$1000,$U76-4)),MONTH(INDEX($AM$5:$AM$1000,$U76-4)),1),IF(ISNUMBER(INDEX($AN$5:$AN$1000,$U76-4)),DATE(YEAR(INDEX($AN$5:$AN$1000,$U76-4)),MONTH(INDEX($AN$5:$AN$1000,$U76-4)),1),MesCiclo)),IF(ISNUMBER($AM76),DATE(YEAR($AM76),MONTH($AM76),1),IF(ISNUMBER($AN76),DATE(YEAR($AN76),MONTH($AN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IF(NOT((COUNTA($B76:$D76)+COUNTA($G76:$L76)+COUNTA($Q76))&gt;0),"",IF($B76="Subactividad","Sub","Macro"))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  <c r="AK76" s="62" t="n"/>
      <c r="AL76" s="62">
        <f>IF(LEFT($C76,11)="[Jefatura] ",IFERROR(MATCH("Asistente Técnico de Riesgo|"&amp;MID($C76,12,500),rDname_ADM,0),0),"")</f>
        <v/>
      </c>
      <c r="AM76" s="62">
        <f>IF(N($AL76)&gt;0,INDEX(rIni_ADM,$AL76),IF(ISNUMBER($E76),$E76,""))</f>
        <v/>
      </c>
      <c r="AN76" s="62">
        <f>IF(N($AL76)&gt;0,INDEX(rLim_ADM,$AL76),IF(ISNUMBER($F76),$F76,""))</f>
        <v/>
      </c>
    </row>
    <row r="77">
      <c r="A77" s="56">
        <f>IF(NOT((COUNTA($B77:$D77)+COUNTA($G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>
        <f>IF(N($AL77)&gt;0,INDEX(rIni_ADM,$AL77),"")</f>
        <v/>
      </c>
      <c r="F77" s="59">
        <f>IF(N($AL77)&gt;0,INDEX(rLim_ADM,$AL77),"")</f>
        <v/>
      </c>
      <c r="G77" s="59" t="n"/>
      <c r="H77" s="60" t="n"/>
      <c r="I77" s="60" t="n"/>
      <c r="J77" s="60" t="n"/>
      <c r="K77" s="60" t="n"/>
      <c r="L77" s="60" t="n"/>
      <c r="M77" s="61">
        <f>IF(NOT((COUNTA($B77:$D77)+COUNTA($G77:$L77)+COUNTA($Q77))&gt;0),"",IF(ISNUMBER($G77),1,IF(N($W77)&gt;0,AVERAGEIFS($X$5:$X$1000,$U$5:$U$1000,ROW(),$V$5:$V$1000,"Sub"),$X77)))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IF(NOT((COUNTA($B77:$D77)+COUNTA($G77:$L77)+COUNTA($Q77))&gt;0),"",IF(ISNUMBER($G77),IF(AND(ISNUMBER($AN77),$G77&gt;$AN77),"Cumplida con "&amp;($G77-$AN77)&amp;IF($G77-$AN77=1," día"," días")&amp;" de retraso","Cumplida"),IF(N($M77)&gt;=1,"Cumplida",IF(NOT(ISNUMBER($AN77)),"Sin fecha límite",IF($AN77&lt;FechaRef,"Vencida hace "&amp;(FechaRef-$AN77)&amp;IF(FechaRef-$AN77=1," día"," días"),IF($AN77=FechaRef,"Vence hoy",IF($AN77-FechaRef&lt;=DiasAlerta,"Vence en "&amp;($AN77-FechaRef)&amp;IF($AN77-FechaRef=1," día"," días"),"En plazo")))))))</f>
        <v/>
      </c>
      <c r="P77" s="62" t="n"/>
      <c r="Q77" s="58" t="n"/>
      <c r="R77" s="63">
        <f>IF(NOT((COUNTA($B77:$D77)+COUNTA($G77:$L77)+COUNTA($Q77))&gt;0),"",IF((IF($C77="","Falta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",""))="","✔ OK","⚠ "&amp;LEFT(IF($C77="","Falta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",""),LEN(IF($C77="","Falta el nombre de la actividad"&amp;" · ","")&amp;IF(AND($V77="Sub",N($U77)=0),"Subactividad sin macroactividad arriba"&amp;" · ","")&amp;IF($AM77="","Sin fecha de inicio"&amp;" · ","")&amp;IF($AN77="","Sin fecha límite"&amp;" · ","")&amp;IF(AND(LEFT($C77,11)="[Jefatura] ",N($AL77)=0),"No se encuentra en la hoja de la jefatura (elíjala de nuevo en la lista)"&amp;" · ","")&amp;IF(OR(AND($E77&lt;&gt;"",NOT(ISNUMBER($E77))),AND($F77&lt;&gt;"",NOT(ISNUMBER($F77))),AND($G77&lt;&gt;"",NOT(ISNUMBER($G77)))),"Fecha no válida"&amp;" · ","")&amp;IF(AND(ISNUMBER($AM77),ISNUMBER($AN77),$AM77&gt;$AN77),"Inicio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","")&amp;IF(AND(ISNUMBER($AN77),$AN77&lt;FechaRef,N($M77)&lt;1),"Vencida"&amp;" · ","")&amp;IF(AND(ObsObligatoria="Sí",ISNUMBER($AN77),$AN77&lt;FechaRef,N($M77)&lt;1,$Q77=""),"Vencida sin observación"&amp;" · ",""))-3)))</f>
        <v/>
      </c>
      <c r="S77" s="64">
        <f>IF(NOT((COUNTA($B77:$D77)+COUNTA($G77:$L77)+COUNTA($Q77))&gt;0),"",IF(AND($V77="Sub",N($U77)&gt;0),IF(ISNUMBER(INDEX($AM$5:$AM$1000,$U77-4)),DATE(YEAR(INDEX($AM$5:$AM$1000,$U77-4)),MONTH(INDEX($AM$5:$AM$1000,$U77-4)),1),IF(ISNUMBER(INDEX($AN$5:$AN$1000,$U77-4)),DATE(YEAR(INDEX($AN$5:$AN$1000,$U77-4)),MONTH(INDEX($AN$5:$AN$1000,$U77-4)),1),MesCiclo)),IF(ISNUMBER($AM77),DATE(YEAR($AM77),MONTH($AM77),1),IF(ISNUMBER($AN77),DATE(YEAR($AN77),MONTH($AN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IF(NOT((COUNTA($B77:$D77)+COUNTA($G77:$L77)+COUNTA($Q77))&gt;0),"",IF($B77="Subactividad","Sub","Macro"))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  <c r="AK77" s="62" t="n"/>
      <c r="AL77" s="62">
        <f>IF(LEFT($C77,11)="[Jefatura] ",IFERROR(MATCH("Asistente Técnico de Riesgo|"&amp;MID($C77,12,500),rDname_ADM,0),0),"")</f>
        <v/>
      </c>
      <c r="AM77" s="62">
        <f>IF(N($AL77)&gt;0,INDEX(rIni_ADM,$AL77),IF(ISNUMBER($E77),$E77,""))</f>
        <v/>
      </c>
      <c r="AN77" s="62">
        <f>IF(N($AL77)&gt;0,INDEX(rLim_ADM,$AL77),IF(ISNUMBER($F77),$F77,""))</f>
        <v/>
      </c>
    </row>
    <row r="78">
      <c r="A78" s="56">
        <f>IF(NOT((COUNTA($B78:$D78)+COUNTA($G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>
        <f>IF(N($AL78)&gt;0,INDEX(rIni_ADM,$AL78),"")</f>
        <v/>
      </c>
      <c r="F78" s="59">
        <f>IF(N($AL78)&gt;0,INDEX(rLim_ADM,$AL78),"")</f>
        <v/>
      </c>
      <c r="G78" s="59" t="n"/>
      <c r="H78" s="60" t="n"/>
      <c r="I78" s="60" t="n"/>
      <c r="J78" s="60" t="n"/>
      <c r="K78" s="60" t="n"/>
      <c r="L78" s="60" t="n"/>
      <c r="M78" s="61">
        <f>IF(NOT((COUNTA($B78:$D78)+COUNTA($G78:$L78)+COUNTA($Q78))&gt;0),"",IF(ISNUMBER($G78),1,IF(N($W78)&gt;0,AVERAGEIFS($X$5:$X$1000,$U$5:$U$1000,ROW(),$V$5:$V$1000,"Sub"),$X78)))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IF(NOT((COUNTA($B78:$D78)+COUNTA($G78:$L78)+COUNTA($Q78))&gt;0),"",IF(ISNUMBER($G78),IF(AND(ISNUMBER($AN78),$G78&gt;$AN78),"Cumplida con "&amp;($G78-$AN78)&amp;IF($G78-$AN78=1," día"," días")&amp;" de retraso","Cumplida"),IF(N($M78)&gt;=1,"Cumplida",IF(NOT(ISNUMBER($AN78)),"Sin fecha límite",IF($AN78&lt;FechaRef,"Vencida hace "&amp;(FechaRef-$AN78)&amp;IF(FechaRef-$AN78=1," día"," días"),IF($AN78=FechaRef,"Vence hoy",IF($AN78-FechaRef&lt;=DiasAlerta,"Vence en "&amp;($AN78-FechaRef)&amp;IF($AN78-FechaRef=1," día"," días"),"En plazo")))))))</f>
        <v/>
      </c>
      <c r="P78" s="62" t="n"/>
      <c r="Q78" s="58" t="n"/>
      <c r="R78" s="63">
        <f>IF(NOT((COUNTA($B78:$D78)+COUNTA($G78:$L78)+COUNTA($Q78))&gt;0),"",IF((IF($C78="","Falta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",""))="","✔ OK","⚠ "&amp;LEFT(IF($C78="","Falta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",""),LEN(IF($C78="","Falta el nombre de la actividad"&amp;" · ","")&amp;IF(AND($V78="Sub",N($U78)=0),"Subactividad sin macroactividad arriba"&amp;" · ","")&amp;IF($AM78="","Sin fecha de inicio"&amp;" · ","")&amp;IF($AN78="","Sin fecha límite"&amp;" · ","")&amp;IF(AND(LEFT($C78,11)="[Jefatura] ",N($AL78)=0),"No se encuentra en la hoja de la jefatura (elíjala de nuevo en la lista)"&amp;" · ","")&amp;IF(OR(AND($E78&lt;&gt;"",NOT(ISNUMBER($E78))),AND($F78&lt;&gt;"",NOT(ISNUMBER($F78))),AND($G78&lt;&gt;"",NOT(ISNUMBER($G78)))),"Fecha no válida"&amp;" · ","")&amp;IF(AND(ISNUMBER($AM78),ISNUMBER($AN78),$AM78&gt;$AN78),"Inicio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","")&amp;IF(AND(ISNUMBER($AN78),$AN78&lt;FechaRef,N($M78)&lt;1),"Vencida"&amp;" · ","")&amp;IF(AND(ObsObligatoria="Sí",ISNUMBER($AN78),$AN78&lt;FechaRef,N($M78)&lt;1,$Q78=""),"Vencida sin observación"&amp;" · ",""))-3)))</f>
        <v/>
      </c>
      <c r="S78" s="64">
        <f>IF(NOT((COUNTA($B78:$D78)+COUNTA($G78:$L78)+COUNTA($Q78))&gt;0),"",IF(AND($V78="Sub",N($U78)&gt;0),IF(ISNUMBER(INDEX($AM$5:$AM$1000,$U78-4)),DATE(YEAR(INDEX($AM$5:$AM$1000,$U78-4)),MONTH(INDEX($AM$5:$AM$1000,$U78-4)),1),IF(ISNUMBER(INDEX($AN$5:$AN$1000,$U78-4)),DATE(YEAR(INDEX($AN$5:$AN$1000,$U78-4)),MONTH(INDEX($AN$5:$AN$1000,$U78-4)),1),MesCiclo)),IF(ISNUMBER($AM78),DATE(YEAR($AM78),MONTH($AM78),1),IF(ISNUMBER($AN78),DATE(YEAR($AN78),MONTH($AN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IF(NOT((COUNTA($B78:$D78)+COUNTA($G78:$L78)+COUNTA($Q78))&gt;0),"",IF($B78="Subactividad","Sub","Macro"))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  <c r="AK78" s="62" t="n"/>
      <c r="AL78" s="62">
        <f>IF(LEFT($C78,11)="[Jefatura] ",IFERROR(MATCH("Asistente Técnico de Riesgo|"&amp;MID($C78,12,500),rDname_ADM,0),0),"")</f>
        <v/>
      </c>
      <c r="AM78" s="62">
        <f>IF(N($AL78)&gt;0,INDEX(rIni_ADM,$AL78),IF(ISNUMBER($E78),$E78,""))</f>
        <v/>
      </c>
      <c r="AN78" s="62">
        <f>IF(N($AL78)&gt;0,INDEX(rLim_ADM,$AL78),IF(ISNUMBER($F78),$F78,""))</f>
        <v/>
      </c>
    </row>
    <row r="79">
      <c r="A79" s="56">
        <f>IF(NOT((COUNTA($B79:$D79)+COUNTA($G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>
        <f>IF(N($AL79)&gt;0,INDEX(rIni_ADM,$AL79),"")</f>
        <v/>
      </c>
      <c r="F79" s="59">
        <f>IF(N($AL79)&gt;0,INDEX(rLim_ADM,$AL79),"")</f>
        <v/>
      </c>
      <c r="G79" s="59" t="n"/>
      <c r="H79" s="60" t="n"/>
      <c r="I79" s="60" t="n"/>
      <c r="J79" s="60" t="n"/>
      <c r="K79" s="60" t="n"/>
      <c r="L79" s="60" t="n"/>
      <c r="M79" s="61">
        <f>IF(NOT((COUNTA($B79:$D79)+COUNTA($G79:$L79)+COUNTA($Q79))&gt;0),"",IF(ISNUMBER($G79),1,IF(N($W79)&gt;0,AVERAGEIFS($X$5:$X$1000,$U$5:$U$1000,ROW(),$V$5:$V$1000,"Sub"),$X79)))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IF(NOT((COUNTA($B79:$D79)+COUNTA($G79:$L79)+COUNTA($Q79))&gt;0),"",IF(ISNUMBER($G79),IF(AND(ISNUMBER($AN79),$G79&gt;$AN79),"Cumplida con "&amp;($G79-$AN79)&amp;IF($G79-$AN79=1," día"," días")&amp;" de retraso","Cumplida"),IF(N($M79)&gt;=1,"Cumplida",IF(NOT(ISNUMBER($AN79)),"Sin fecha límite",IF($AN79&lt;FechaRef,"Vencida hace "&amp;(FechaRef-$AN79)&amp;IF(FechaRef-$AN79=1," día"," días"),IF($AN79=FechaRef,"Vence hoy",IF($AN79-FechaRef&lt;=DiasAlerta,"Vence en "&amp;($AN79-FechaRef)&amp;IF($AN79-FechaRef=1," día"," días"),"En plazo")))))))</f>
        <v/>
      </c>
      <c r="P79" s="62" t="n"/>
      <c r="Q79" s="58" t="n"/>
      <c r="R79" s="63">
        <f>IF(NOT((COUNTA($B79:$D79)+COUNTA($G79:$L79)+COUNTA($Q79))&gt;0),"",IF((IF($C79="","Falta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",""))="","✔ OK","⚠ "&amp;LEFT(IF($C79="","Falta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",""),LEN(IF($C79="","Falta el nombre de la actividad"&amp;" · ","")&amp;IF(AND($V79="Sub",N($U79)=0),"Subactividad sin macroactividad arriba"&amp;" · ","")&amp;IF($AM79="","Sin fecha de inicio"&amp;" · ","")&amp;IF($AN79="","Sin fecha límite"&amp;" · ","")&amp;IF(AND(LEFT($C79,11)="[Jefatura] ",N($AL79)=0),"No se encuentra en la hoja de la jefatura (elíjala de nuevo en la lista)"&amp;" · ","")&amp;IF(OR(AND($E79&lt;&gt;"",NOT(ISNUMBER($E79))),AND($F79&lt;&gt;"",NOT(ISNUMBER($F79))),AND($G79&lt;&gt;"",NOT(ISNUMBER($G79)))),"Fecha no válida"&amp;" · ","")&amp;IF(AND(ISNUMBER($AM79),ISNUMBER($AN79),$AM79&gt;$AN79),"Inicio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","")&amp;IF(AND(ISNUMBER($AN79),$AN79&lt;FechaRef,N($M79)&lt;1),"Vencida"&amp;" · ","")&amp;IF(AND(ObsObligatoria="Sí",ISNUMBER($AN79),$AN79&lt;FechaRef,N($M79)&lt;1,$Q79=""),"Vencida sin observación"&amp;" · ",""))-3)))</f>
        <v/>
      </c>
      <c r="S79" s="64">
        <f>IF(NOT((COUNTA($B79:$D79)+COUNTA($G79:$L79)+COUNTA($Q79))&gt;0),"",IF(AND($V79="Sub",N($U79)&gt;0),IF(ISNUMBER(INDEX($AM$5:$AM$1000,$U79-4)),DATE(YEAR(INDEX($AM$5:$AM$1000,$U79-4)),MONTH(INDEX($AM$5:$AM$1000,$U79-4)),1),IF(ISNUMBER(INDEX($AN$5:$AN$1000,$U79-4)),DATE(YEAR(INDEX($AN$5:$AN$1000,$U79-4)),MONTH(INDEX($AN$5:$AN$1000,$U79-4)),1),MesCiclo)),IF(ISNUMBER($AM79),DATE(YEAR($AM79),MONTH($AM79),1),IF(ISNUMBER($AN79),DATE(YEAR($AN79),MONTH($AN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IF(NOT((COUNTA($B79:$D79)+COUNTA($G79:$L79)+COUNTA($Q79))&gt;0),"",IF($B79="Subactividad","Sub","Macro"))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  <c r="AK79" s="62" t="n"/>
      <c r="AL79" s="62">
        <f>IF(LEFT($C79,11)="[Jefatura] ",IFERROR(MATCH("Asistente Técnico de Riesgo|"&amp;MID($C79,12,500),rDname_ADM,0),0),"")</f>
        <v/>
      </c>
      <c r="AM79" s="62">
        <f>IF(N($AL79)&gt;0,INDEX(rIni_ADM,$AL79),IF(ISNUMBER($E79),$E79,""))</f>
        <v/>
      </c>
      <c r="AN79" s="62">
        <f>IF(N($AL79)&gt;0,INDEX(rLim_ADM,$AL79),IF(ISNUMBER($F79),$F79,""))</f>
        <v/>
      </c>
    </row>
    <row r="80">
      <c r="A80" s="56">
        <f>IF(NOT((COUNTA($B80:$D80)+COUNTA($G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>
        <f>IF(N($AL80)&gt;0,INDEX(rIni_ADM,$AL80),"")</f>
        <v/>
      </c>
      <c r="F80" s="59">
        <f>IF(N($AL80)&gt;0,INDEX(rLim_ADM,$AL80),"")</f>
        <v/>
      </c>
      <c r="G80" s="59" t="n"/>
      <c r="H80" s="60" t="n"/>
      <c r="I80" s="60" t="n"/>
      <c r="J80" s="60" t="n"/>
      <c r="K80" s="60" t="n"/>
      <c r="L80" s="60" t="n"/>
      <c r="M80" s="61">
        <f>IF(NOT((COUNTA($B80:$D80)+COUNTA($G80:$L80)+COUNTA($Q80))&gt;0),"",IF(ISNUMBER($G80),1,IF(N($W80)&gt;0,AVERAGEIFS($X$5:$X$1000,$U$5:$U$1000,ROW(),$V$5:$V$1000,"Sub"),$X80)))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IF(NOT((COUNTA($B80:$D80)+COUNTA($G80:$L80)+COUNTA($Q80))&gt;0),"",IF(ISNUMBER($G80),IF(AND(ISNUMBER($AN80),$G80&gt;$AN80),"Cumplida con "&amp;($G80-$AN80)&amp;IF($G80-$AN80=1," día"," días")&amp;" de retraso","Cumplida"),IF(N($M80)&gt;=1,"Cumplida",IF(NOT(ISNUMBER($AN80)),"Sin fecha límite",IF($AN80&lt;FechaRef,"Vencida hace "&amp;(FechaRef-$AN80)&amp;IF(FechaRef-$AN80=1," día"," días"),IF($AN80=FechaRef,"Vence hoy",IF($AN80-FechaRef&lt;=DiasAlerta,"Vence en "&amp;($AN80-FechaRef)&amp;IF($AN80-FechaRef=1," día"," días"),"En plazo")))))))</f>
        <v/>
      </c>
      <c r="P80" s="62" t="n"/>
      <c r="Q80" s="58" t="n"/>
      <c r="R80" s="63">
        <f>IF(NOT((COUNTA($B80:$D80)+COUNTA($G80:$L80)+COUNTA($Q80))&gt;0),"",IF((IF($C80="","Falta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",""))="","✔ OK","⚠ "&amp;LEFT(IF($C80="","Falta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",""),LEN(IF($C80="","Falta el nombre de la actividad"&amp;" · ","")&amp;IF(AND($V80="Sub",N($U80)=0),"Subactividad sin macroactividad arriba"&amp;" · ","")&amp;IF($AM80="","Sin fecha de inicio"&amp;" · ","")&amp;IF($AN80="","Sin fecha límite"&amp;" · ","")&amp;IF(AND(LEFT($C80,11)="[Jefatura] ",N($AL80)=0),"No se encuentra en la hoja de la jefatura (elíjala de nuevo en la lista)"&amp;" · ","")&amp;IF(OR(AND($E80&lt;&gt;"",NOT(ISNUMBER($E80))),AND($F80&lt;&gt;"",NOT(ISNUMBER($F80))),AND($G80&lt;&gt;"",NOT(ISNUMBER($G80)))),"Fecha no válida"&amp;" · ","")&amp;IF(AND(ISNUMBER($AM80),ISNUMBER($AN80),$AM80&gt;$AN80),"Inicio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","")&amp;IF(AND(ISNUMBER($AN80),$AN80&lt;FechaRef,N($M80)&lt;1),"Vencida"&amp;" · ","")&amp;IF(AND(ObsObligatoria="Sí",ISNUMBER($AN80),$AN80&lt;FechaRef,N($M80)&lt;1,$Q80=""),"Vencida sin observación"&amp;" · ",""))-3)))</f>
        <v/>
      </c>
      <c r="S80" s="64">
        <f>IF(NOT((COUNTA($B80:$D80)+COUNTA($G80:$L80)+COUNTA($Q80))&gt;0),"",IF(AND($V80="Sub",N($U80)&gt;0),IF(ISNUMBER(INDEX($AM$5:$AM$1000,$U80-4)),DATE(YEAR(INDEX($AM$5:$AM$1000,$U80-4)),MONTH(INDEX($AM$5:$AM$1000,$U80-4)),1),IF(ISNUMBER(INDEX($AN$5:$AN$1000,$U80-4)),DATE(YEAR(INDEX($AN$5:$AN$1000,$U80-4)),MONTH(INDEX($AN$5:$AN$1000,$U80-4)),1),MesCiclo)),IF(ISNUMBER($AM80),DATE(YEAR($AM80),MONTH($AM80),1),IF(ISNUMBER($AN80),DATE(YEAR($AN80),MONTH($AN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IF(NOT((COUNTA($B80:$D80)+COUNTA($G80:$L80)+COUNTA($Q80))&gt;0),"",IF($B80="Subactividad","Sub","Macro"))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  <c r="AK80" s="62" t="n"/>
      <c r="AL80" s="62">
        <f>IF(LEFT($C80,11)="[Jefatura] ",IFERROR(MATCH("Asistente Técnico de Riesgo|"&amp;MID($C80,12,500),rDname_ADM,0),0),"")</f>
        <v/>
      </c>
      <c r="AM80" s="62">
        <f>IF(N($AL80)&gt;0,INDEX(rIni_ADM,$AL80),IF(ISNUMBER($E80),$E80,""))</f>
        <v/>
      </c>
      <c r="AN80" s="62">
        <f>IF(N($AL80)&gt;0,INDEX(rLim_ADM,$AL80),IF(ISNUMBER($F80),$F80,""))</f>
        <v/>
      </c>
    </row>
    <row r="81">
      <c r="A81" s="56">
        <f>IF(NOT((COUNTA($B81:$D81)+COUNTA($G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>
        <f>IF(N($AL81)&gt;0,INDEX(rIni_ADM,$AL81),"")</f>
        <v/>
      </c>
      <c r="F81" s="59">
        <f>IF(N($AL81)&gt;0,INDEX(rLim_ADM,$AL81),"")</f>
        <v/>
      </c>
      <c r="G81" s="59" t="n"/>
      <c r="H81" s="60" t="n"/>
      <c r="I81" s="60" t="n"/>
      <c r="J81" s="60" t="n"/>
      <c r="K81" s="60" t="n"/>
      <c r="L81" s="60" t="n"/>
      <c r="M81" s="61">
        <f>IF(NOT((COUNTA($B81:$D81)+COUNTA($G81:$L81)+COUNTA($Q81))&gt;0),"",IF(ISNUMBER($G81),1,IF(N($W81)&gt;0,AVERAGEIFS($X$5:$X$1000,$U$5:$U$1000,ROW(),$V$5:$V$1000,"Sub"),$X81)))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IF(NOT((COUNTA($B81:$D81)+COUNTA($G81:$L81)+COUNTA($Q81))&gt;0),"",IF(ISNUMBER($G81),IF(AND(ISNUMBER($AN81),$G81&gt;$AN81),"Cumplida con "&amp;($G81-$AN81)&amp;IF($G81-$AN81=1," día"," días")&amp;" de retraso","Cumplida"),IF(N($M81)&gt;=1,"Cumplida",IF(NOT(ISNUMBER($AN81)),"Sin fecha límite",IF($AN81&lt;FechaRef,"Vencida hace "&amp;(FechaRef-$AN81)&amp;IF(FechaRef-$AN81=1," día"," días"),IF($AN81=FechaRef,"Vence hoy",IF($AN81-FechaRef&lt;=DiasAlerta,"Vence en "&amp;($AN81-FechaRef)&amp;IF($AN81-FechaRef=1," día"," días"),"En plazo")))))))</f>
        <v/>
      </c>
      <c r="P81" s="62" t="n"/>
      <c r="Q81" s="58" t="n"/>
      <c r="R81" s="63">
        <f>IF(NOT((COUNTA($B81:$D81)+COUNTA($G81:$L81)+COUNTA($Q81))&gt;0),"",IF((IF($C81="","Falta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",""))="","✔ OK","⚠ "&amp;LEFT(IF($C81="","Falta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",""),LEN(IF($C81="","Falta el nombre de la actividad"&amp;" · ","")&amp;IF(AND($V81="Sub",N($U81)=0),"Subactividad sin macroactividad arriba"&amp;" · ","")&amp;IF($AM81="","Sin fecha de inicio"&amp;" · ","")&amp;IF($AN81="","Sin fecha límite"&amp;" · ","")&amp;IF(AND(LEFT($C81,11)="[Jefatura] ",N($AL81)=0),"No se encuentra en la hoja de la jefatura (elíjala de nuevo en la lista)"&amp;" · ","")&amp;IF(OR(AND($E81&lt;&gt;"",NOT(ISNUMBER($E81))),AND($F81&lt;&gt;"",NOT(ISNUMBER($F81))),AND($G81&lt;&gt;"",NOT(ISNUMBER($G81)))),"Fecha no válida"&amp;" · ","")&amp;IF(AND(ISNUMBER($AM81),ISNUMBER($AN81),$AM81&gt;$AN81),"Inicio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","")&amp;IF(AND(ISNUMBER($AN81),$AN81&lt;FechaRef,N($M81)&lt;1),"Vencida"&amp;" · ","")&amp;IF(AND(ObsObligatoria="Sí",ISNUMBER($AN81),$AN81&lt;FechaRef,N($M81)&lt;1,$Q81=""),"Vencida sin observación"&amp;" · ",""))-3)))</f>
        <v/>
      </c>
      <c r="S81" s="64">
        <f>IF(NOT((COUNTA($B81:$D81)+COUNTA($G81:$L81)+COUNTA($Q81))&gt;0),"",IF(AND($V81="Sub",N($U81)&gt;0),IF(ISNUMBER(INDEX($AM$5:$AM$1000,$U81-4)),DATE(YEAR(INDEX($AM$5:$AM$1000,$U81-4)),MONTH(INDEX($AM$5:$AM$1000,$U81-4)),1),IF(ISNUMBER(INDEX($AN$5:$AN$1000,$U81-4)),DATE(YEAR(INDEX($AN$5:$AN$1000,$U81-4)),MONTH(INDEX($AN$5:$AN$1000,$U81-4)),1),MesCiclo)),IF(ISNUMBER($AM81),DATE(YEAR($AM81),MONTH($AM81),1),IF(ISNUMBER($AN81),DATE(YEAR($AN81),MONTH($AN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IF(NOT((COUNTA($B81:$D81)+COUNTA($G81:$L81)+COUNTA($Q81))&gt;0),"",IF($B81="Subactividad","Sub","Macro"))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  <c r="AK81" s="62" t="n"/>
      <c r="AL81" s="62">
        <f>IF(LEFT($C81,11)="[Jefatura] ",IFERROR(MATCH("Asistente Técnico de Riesgo|"&amp;MID($C81,12,500),rDname_ADM,0),0),"")</f>
        <v/>
      </c>
      <c r="AM81" s="62">
        <f>IF(N($AL81)&gt;0,INDEX(rIni_ADM,$AL81),IF(ISNUMBER($E81),$E81,""))</f>
        <v/>
      </c>
      <c r="AN81" s="62">
        <f>IF(N($AL81)&gt;0,INDEX(rLim_ADM,$AL81),IF(ISNUMBER($F81),$F81,""))</f>
        <v/>
      </c>
    </row>
    <row r="82">
      <c r="A82" s="56">
        <f>IF(NOT((COUNTA($B82:$D82)+COUNTA($G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>
        <f>IF(N($AL82)&gt;0,INDEX(rIni_ADM,$AL82),"")</f>
        <v/>
      </c>
      <c r="F82" s="59">
        <f>IF(N($AL82)&gt;0,INDEX(rLim_ADM,$AL82),"")</f>
        <v/>
      </c>
      <c r="G82" s="59" t="n"/>
      <c r="H82" s="60" t="n"/>
      <c r="I82" s="60" t="n"/>
      <c r="J82" s="60" t="n"/>
      <c r="K82" s="60" t="n"/>
      <c r="L82" s="60" t="n"/>
      <c r="M82" s="61">
        <f>IF(NOT((COUNTA($B82:$D82)+COUNTA($G82:$L82)+COUNTA($Q82))&gt;0),"",IF(ISNUMBER($G82),1,IF(N($W82)&gt;0,AVERAGEIFS($X$5:$X$1000,$U$5:$U$1000,ROW(),$V$5:$V$1000,"Sub"),$X82)))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IF(NOT((COUNTA($B82:$D82)+COUNTA($G82:$L82)+COUNTA($Q82))&gt;0),"",IF(ISNUMBER($G82),IF(AND(ISNUMBER($AN82),$G82&gt;$AN82),"Cumplida con "&amp;($G82-$AN82)&amp;IF($G82-$AN82=1," día"," días")&amp;" de retraso","Cumplida"),IF(N($M82)&gt;=1,"Cumplida",IF(NOT(ISNUMBER($AN82)),"Sin fecha límite",IF($AN82&lt;FechaRef,"Vencida hace "&amp;(FechaRef-$AN82)&amp;IF(FechaRef-$AN82=1," día"," días"),IF($AN82=FechaRef,"Vence hoy",IF($AN82-FechaRef&lt;=DiasAlerta,"Vence en "&amp;($AN82-FechaRef)&amp;IF($AN82-FechaRef=1," día"," días"),"En plazo")))))))</f>
        <v/>
      </c>
      <c r="P82" s="62" t="n"/>
      <c r="Q82" s="58" t="n"/>
      <c r="R82" s="63">
        <f>IF(NOT((COUNTA($B82:$D82)+COUNTA($G82:$L82)+COUNTA($Q82))&gt;0),"",IF((IF($C82="","Falta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",""))="","✔ OK","⚠ "&amp;LEFT(IF($C82="","Falta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",""),LEN(IF($C82="","Falta el nombre de la actividad"&amp;" · ","")&amp;IF(AND($V82="Sub",N($U82)=0),"Subactividad sin macroactividad arriba"&amp;" · ","")&amp;IF($AM82="","Sin fecha de inicio"&amp;" · ","")&amp;IF($AN82="","Sin fecha límite"&amp;" · ","")&amp;IF(AND(LEFT($C82,11)="[Jefatura] ",N($AL82)=0),"No se encuentra en la hoja de la jefatura (elíjala de nuevo en la lista)"&amp;" · ","")&amp;IF(OR(AND($E82&lt;&gt;"",NOT(ISNUMBER($E82))),AND($F82&lt;&gt;"",NOT(ISNUMBER($F82))),AND($G82&lt;&gt;"",NOT(ISNUMBER($G82)))),"Fecha no válida"&amp;" · ","")&amp;IF(AND(ISNUMBER($AM82),ISNUMBER($AN82),$AM82&gt;$AN82),"Inicio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","")&amp;IF(AND(ISNUMBER($AN82),$AN82&lt;FechaRef,N($M82)&lt;1),"Vencida"&amp;" · ","")&amp;IF(AND(ObsObligatoria="Sí",ISNUMBER($AN82),$AN82&lt;FechaRef,N($M82)&lt;1,$Q82=""),"Vencida sin observación"&amp;" · ",""))-3)))</f>
        <v/>
      </c>
      <c r="S82" s="64">
        <f>IF(NOT((COUNTA($B82:$D82)+COUNTA($G82:$L82)+COUNTA($Q82))&gt;0),"",IF(AND($V82="Sub",N($U82)&gt;0),IF(ISNUMBER(INDEX($AM$5:$AM$1000,$U82-4)),DATE(YEAR(INDEX($AM$5:$AM$1000,$U82-4)),MONTH(INDEX($AM$5:$AM$1000,$U82-4)),1),IF(ISNUMBER(INDEX($AN$5:$AN$1000,$U82-4)),DATE(YEAR(INDEX($AN$5:$AN$1000,$U82-4)),MONTH(INDEX($AN$5:$AN$1000,$U82-4)),1),MesCiclo)),IF(ISNUMBER($AM82),DATE(YEAR($AM82),MONTH($AM82),1),IF(ISNUMBER($AN82),DATE(YEAR($AN82),MONTH($AN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IF(NOT((COUNTA($B82:$D82)+COUNTA($G82:$L82)+COUNTA($Q82))&gt;0),"",IF($B82="Subactividad","Sub","Macro"))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  <c r="AK82" s="62" t="n"/>
      <c r="AL82" s="62">
        <f>IF(LEFT($C82,11)="[Jefatura] ",IFERROR(MATCH("Asistente Técnico de Riesgo|"&amp;MID($C82,12,500),rDname_ADM,0),0),"")</f>
        <v/>
      </c>
      <c r="AM82" s="62">
        <f>IF(N($AL82)&gt;0,INDEX(rIni_ADM,$AL82),IF(ISNUMBER($E82),$E82,""))</f>
        <v/>
      </c>
      <c r="AN82" s="62">
        <f>IF(N($AL82)&gt;0,INDEX(rLim_ADM,$AL82),IF(ISNUMBER($F82),$F82,""))</f>
        <v/>
      </c>
    </row>
    <row r="83">
      <c r="A83" s="56">
        <f>IF(NOT((COUNTA($B83:$D83)+COUNTA($G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>
        <f>IF(N($AL83)&gt;0,INDEX(rIni_ADM,$AL83),"")</f>
        <v/>
      </c>
      <c r="F83" s="59">
        <f>IF(N($AL83)&gt;0,INDEX(rLim_ADM,$AL83),"")</f>
        <v/>
      </c>
      <c r="G83" s="59" t="n"/>
      <c r="H83" s="60" t="n"/>
      <c r="I83" s="60" t="n"/>
      <c r="J83" s="60" t="n"/>
      <c r="K83" s="60" t="n"/>
      <c r="L83" s="60" t="n"/>
      <c r="M83" s="61">
        <f>IF(NOT((COUNTA($B83:$D83)+COUNTA($G83:$L83)+COUNTA($Q83))&gt;0),"",IF(ISNUMBER($G83),1,IF(N($W83)&gt;0,AVERAGEIFS($X$5:$X$1000,$U$5:$U$1000,ROW(),$V$5:$V$1000,"Sub"),$X83)))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IF(NOT((COUNTA($B83:$D83)+COUNTA($G83:$L83)+COUNTA($Q83))&gt;0),"",IF(ISNUMBER($G83),IF(AND(ISNUMBER($AN83),$G83&gt;$AN83),"Cumplida con "&amp;($G83-$AN83)&amp;IF($G83-$AN83=1," día"," días")&amp;" de retraso","Cumplida"),IF(N($M83)&gt;=1,"Cumplida",IF(NOT(ISNUMBER($AN83)),"Sin fecha límite",IF($AN83&lt;FechaRef,"Vencida hace "&amp;(FechaRef-$AN83)&amp;IF(FechaRef-$AN83=1," día"," días"),IF($AN83=FechaRef,"Vence hoy",IF($AN83-FechaRef&lt;=DiasAlerta,"Vence en "&amp;($AN83-FechaRef)&amp;IF($AN83-FechaRef=1," día"," días"),"En plazo")))))))</f>
        <v/>
      </c>
      <c r="P83" s="62" t="n"/>
      <c r="Q83" s="58" t="n"/>
      <c r="R83" s="63">
        <f>IF(NOT((COUNTA($B83:$D83)+COUNTA($G83:$L83)+COUNTA($Q83))&gt;0),"",IF((IF($C83="","Falta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",""))="","✔ OK","⚠ "&amp;LEFT(IF($C83="","Falta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",""),LEN(IF($C83="","Falta el nombre de la actividad"&amp;" · ","")&amp;IF(AND($V83="Sub",N($U83)=0),"Subactividad sin macroactividad arriba"&amp;" · ","")&amp;IF($AM83="","Sin fecha de inicio"&amp;" · ","")&amp;IF($AN83="","Sin fecha límite"&amp;" · ","")&amp;IF(AND(LEFT($C83,11)="[Jefatura] ",N($AL83)=0),"No se encuentra en la hoja de la jefatura (elíjala de nuevo en la lista)"&amp;" · ","")&amp;IF(OR(AND($E83&lt;&gt;"",NOT(ISNUMBER($E83))),AND($F83&lt;&gt;"",NOT(ISNUMBER($F83))),AND($G83&lt;&gt;"",NOT(ISNUMBER($G83)))),"Fecha no válida"&amp;" · ","")&amp;IF(AND(ISNUMBER($AM83),ISNUMBER($AN83),$AM83&gt;$AN83),"Inicio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","")&amp;IF(AND(ISNUMBER($AN83),$AN83&lt;FechaRef,N($M83)&lt;1),"Vencida"&amp;" · ","")&amp;IF(AND(ObsObligatoria="Sí",ISNUMBER($AN83),$AN83&lt;FechaRef,N($M83)&lt;1,$Q83=""),"Vencida sin observación"&amp;" · ",""))-3)))</f>
        <v/>
      </c>
      <c r="S83" s="64">
        <f>IF(NOT((COUNTA($B83:$D83)+COUNTA($G83:$L83)+COUNTA($Q83))&gt;0),"",IF(AND($V83="Sub",N($U83)&gt;0),IF(ISNUMBER(INDEX($AM$5:$AM$1000,$U83-4)),DATE(YEAR(INDEX($AM$5:$AM$1000,$U83-4)),MONTH(INDEX($AM$5:$AM$1000,$U83-4)),1),IF(ISNUMBER(INDEX($AN$5:$AN$1000,$U83-4)),DATE(YEAR(INDEX($AN$5:$AN$1000,$U83-4)),MONTH(INDEX($AN$5:$AN$1000,$U83-4)),1),MesCiclo)),IF(ISNUMBER($AM83),DATE(YEAR($AM83),MONTH($AM83),1),IF(ISNUMBER($AN83),DATE(YEAR($AN83),MONTH($AN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IF(NOT((COUNTA($B83:$D83)+COUNTA($G83:$L83)+COUNTA($Q83))&gt;0),"",IF($B83="Subactividad","Sub","Macro"))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  <c r="AK83" s="62" t="n"/>
      <c r="AL83" s="62">
        <f>IF(LEFT($C83,11)="[Jefatura] ",IFERROR(MATCH("Asistente Técnico de Riesgo|"&amp;MID($C83,12,500),rDname_ADM,0),0),"")</f>
        <v/>
      </c>
      <c r="AM83" s="62">
        <f>IF(N($AL83)&gt;0,INDEX(rIni_ADM,$AL83),IF(ISNUMBER($E83),$E83,""))</f>
        <v/>
      </c>
      <c r="AN83" s="62">
        <f>IF(N($AL83)&gt;0,INDEX(rLim_ADM,$AL83),IF(ISNUMBER($F83),$F83,""))</f>
        <v/>
      </c>
    </row>
    <row r="84">
      <c r="A84" s="56">
        <f>IF(NOT((COUNTA($B84:$D84)+COUNTA($G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>
        <f>IF(N($AL84)&gt;0,INDEX(rIni_ADM,$AL84),"")</f>
        <v/>
      </c>
      <c r="F84" s="59">
        <f>IF(N($AL84)&gt;0,INDEX(rLim_ADM,$AL84),"")</f>
        <v/>
      </c>
      <c r="G84" s="59" t="n"/>
      <c r="H84" s="60" t="n"/>
      <c r="I84" s="60" t="n"/>
      <c r="J84" s="60" t="n"/>
      <c r="K84" s="60" t="n"/>
      <c r="L84" s="60" t="n"/>
      <c r="M84" s="61">
        <f>IF(NOT((COUNTA($B84:$D84)+COUNTA($G84:$L84)+COUNTA($Q84))&gt;0),"",IF(ISNUMBER($G84),1,IF(N($W84)&gt;0,AVERAGEIFS($X$5:$X$1000,$U$5:$U$1000,ROW(),$V$5:$V$1000,"Sub"),$X84)))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IF(NOT((COUNTA($B84:$D84)+COUNTA($G84:$L84)+COUNTA($Q84))&gt;0),"",IF(ISNUMBER($G84),IF(AND(ISNUMBER($AN84),$G84&gt;$AN84),"Cumplida con "&amp;($G84-$AN84)&amp;IF($G84-$AN84=1," día"," días")&amp;" de retraso","Cumplida"),IF(N($M84)&gt;=1,"Cumplida",IF(NOT(ISNUMBER($AN84)),"Sin fecha límite",IF($AN84&lt;FechaRef,"Vencida hace "&amp;(FechaRef-$AN84)&amp;IF(FechaRef-$AN84=1," día"," días"),IF($AN84=FechaRef,"Vence hoy",IF($AN84-FechaRef&lt;=DiasAlerta,"Vence en "&amp;($AN84-FechaRef)&amp;IF($AN84-FechaRef=1," día"," días"),"En plazo")))))))</f>
        <v/>
      </c>
      <c r="P84" s="62" t="n"/>
      <c r="Q84" s="58" t="n"/>
      <c r="R84" s="63">
        <f>IF(NOT((COUNTA($B84:$D84)+COUNTA($G84:$L84)+COUNTA($Q84))&gt;0),"",IF((IF($C84="","Falta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",""))="","✔ OK","⚠ "&amp;LEFT(IF($C84="","Falta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",""),LEN(IF($C84="","Falta el nombre de la actividad"&amp;" · ","")&amp;IF(AND($V84="Sub",N($U84)=0),"Subactividad sin macroactividad arriba"&amp;" · ","")&amp;IF($AM84="","Sin fecha de inicio"&amp;" · ","")&amp;IF($AN84="","Sin fecha límite"&amp;" · ","")&amp;IF(AND(LEFT($C84,11)="[Jefatura] ",N($AL84)=0),"No se encuentra en la hoja de la jefatura (elíjala de nuevo en la lista)"&amp;" · ","")&amp;IF(OR(AND($E84&lt;&gt;"",NOT(ISNUMBER($E84))),AND($F84&lt;&gt;"",NOT(ISNUMBER($F84))),AND($G84&lt;&gt;"",NOT(ISNUMBER($G84)))),"Fecha no válida"&amp;" · ","")&amp;IF(AND(ISNUMBER($AM84),ISNUMBER($AN84),$AM84&gt;$AN84),"Inicio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","")&amp;IF(AND(ISNUMBER($AN84),$AN84&lt;FechaRef,N($M84)&lt;1),"Vencida"&amp;" · ","")&amp;IF(AND(ObsObligatoria="Sí",ISNUMBER($AN84),$AN84&lt;FechaRef,N($M84)&lt;1,$Q84=""),"Vencida sin observación"&amp;" · ",""))-3)))</f>
        <v/>
      </c>
      <c r="S84" s="64">
        <f>IF(NOT((COUNTA($B84:$D84)+COUNTA($G84:$L84)+COUNTA($Q84))&gt;0),"",IF(AND($V84="Sub",N($U84)&gt;0),IF(ISNUMBER(INDEX($AM$5:$AM$1000,$U84-4)),DATE(YEAR(INDEX($AM$5:$AM$1000,$U84-4)),MONTH(INDEX($AM$5:$AM$1000,$U84-4)),1),IF(ISNUMBER(INDEX($AN$5:$AN$1000,$U84-4)),DATE(YEAR(INDEX($AN$5:$AN$1000,$U84-4)),MONTH(INDEX($AN$5:$AN$1000,$U84-4)),1),MesCiclo)),IF(ISNUMBER($AM84),DATE(YEAR($AM84),MONTH($AM84),1),IF(ISNUMBER($AN84),DATE(YEAR($AN84),MONTH($AN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IF(NOT((COUNTA($B84:$D84)+COUNTA($G84:$L84)+COUNTA($Q84))&gt;0),"",IF($B84="Subactividad","Sub","Macro"))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  <c r="AK84" s="62" t="n"/>
      <c r="AL84" s="62">
        <f>IF(LEFT($C84,11)="[Jefatura] ",IFERROR(MATCH("Asistente Técnico de Riesgo|"&amp;MID($C84,12,500),rDname_ADM,0),0),"")</f>
        <v/>
      </c>
      <c r="AM84" s="62">
        <f>IF(N($AL84)&gt;0,INDEX(rIni_ADM,$AL84),IF(ISNUMBER($E84),$E84,""))</f>
        <v/>
      </c>
      <c r="AN84" s="62">
        <f>IF(N($AL84)&gt;0,INDEX(rLim_ADM,$AL84),IF(ISNUMBER($F84),$F84,""))</f>
        <v/>
      </c>
    </row>
    <row r="85">
      <c r="A85" s="56">
        <f>IF(NOT((COUNTA($B85:$D85)+COUNTA($G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>
        <f>IF(N($AL85)&gt;0,INDEX(rIni_ADM,$AL85),"")</f>
        <v/>
      </c>
      <c r="F85" s="59">
        <f>IF(N($AL85)&gt;0,INDEX(rLim_ADM,$AL85),"")</f>
        <v/>
      </c>
      <c r="G85" s="59" t="n"/>
      <c r="H85" s="60" t="n"/>
      <c r="I85" s="60" t="n"/>
      <c r="J85" s="60" t="n"/>
      <c r="K85" s="60" t="n"/>
      <c r="L85" s="60" t="n"/>
      <c r="M85" s="61">
        <f>IF(NOT((COUNTA($B85:$D85)+COUNTA($G85:$L85)+COUNTA($Q85))&gt;0),"",IF(ISNUMBER($G85),1,IF(N($W85)&gt;0,AVERAGEIFS($X$5:$X$1000,$U$5:$U$1000,ROW(),$V$5:$V$1000,"Sub"),$X85)))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IF(NOT((COUNTA($B85:$D85)+COUNTA($G85:$L85)+COUNTA($Q85))&gt;0),"",IF(ISNUMBER($G85),IF(AND(ISNUMBER($AN85),$G85&gt;$AN85),"Cumplida con "&amp;($G85-$AN85)&amp;IF($G85-$AN85=1," día"," días")&amp;" de retraso","Cumplida"),IF(N($M85)&gt;=1,"Cumplida",IF(NOT(ISNUMBER($AN85)),"Sin fecha límite",IF($AN85&lt;FechaRef,"Vencida hace "&amp;(FechaRef-$AN85)&amp;IF(FechaRef-$AN85=1," día"," días"),IF($AN85=FechaRef,"Vence hoy",IF($AN85-FechaRef&lt;=DiasAlerta,"Vence en "&amp;($AN85-FechaRef)&amp;IF($AN85-FechaRef=1," día"," días"),"En plazo")))))))</f>
        <v/>
      </c>
      <c r="P85" s="62" t="n"/>
      <c r="Q85" s="58" t="n"/>
      <c r="R85" s="63">
        <f>IF(NOT((COUNTA($B85:$D85)+COUNTA($G85:$L85)+COUNTA($Q85))&gt;0),"",IF((IF($C85="","Falta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",""))="","✔ OK","⚠ "&amp;LEFT(IF($C85="","Falta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",""),LEN(IF($C85="","Falta el nombre de la actividad"&amp;" · ","")&amp;IF(AND($V85="Sub",N($U85)=0),"Subactividad sin macroactividad arriba"&amp;" · ","")&amp;IF($AM85="","Sin fecha de inicio"&amp;" · ","")&amp;IF($AN85="","Sin fecha límite"&amp;" · ","")&amp;IF(AND(LEFT($C85,11)="[Jefatura] ",N($AL85)=0),"No se encuentra en la hoja de la jefatura (elíjala de nuevo en la lista)"&amp;" · ","")&amp;IF(OR(AND($E85&lt;&gt;"",NOT(ISNUMBER($E85))),AND($F85&lt;&gt;"",NOT(ISNUMBER($F85))),AND($G85&lt;&gt;"",NOT(ISNUMBER($G85)))),"Fecha no válida"&amp;" · ","")&amp;IF(AND(ISNUMBER($AM85),ISNUMBER($AN85),$AM85&gt;$AN85),"Inicio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","")&amp;IF(AND(ISNUMBER($AN85),$AN85&lt;FechaRef,N($M85)&lt;1),"Vencida"&amp;" · ","")&amp;IF(AND(ObsObligatoria="Sí",ISNUMBER($AN85),$AN85&lt;FechaRef,N($M85)&lt;1,$Q85=""),"Vencida sin observación"&amp;" · ",""))-3)))</f>
        <v/>
      </c>
      <c r="S85" s="64">
        <f>IF(NOT((COUNTA($B85:$D85)+COUNTA($G85:$L85)+COUNTA($Q85))&gt;0),"",IF(AND($V85="Sub",N($U85)&gt;0),IF(ISNUMBER(INDEX($AM$5:$AM$1000,$U85-4)),DATE(YEAR(INDEX($AM$5:$AM$1000,$U85-4)),MONTH(INDEX($AM$5:$AM$1000,$U85-4)),1),IF(ISNUMBER(INDEX($AN$5:$AN$1000,$U85-4)),DATE(YEAR(INDEX($AN$5:$AN$1000,$U85-4)),MONTH(INDEX($AN$5:$AN$1000,$U85-4)),1),MesCiclo)),IF(ISNUMBER($AM85),DATE(YEAR($AM85),MONTH($AM85),1),IF(ISNUMBER($AN85),DATE(YEAR($AN85),MONTH($AN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IF(NOT((COUNTA($B85:$D85)+COUNTA($G85:$L85)+COUNTA($Q85))&gt;0),"",IF($B85="Subactividad","Sub","Macro"))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  <c r="AK85" s="62" t="n"/>
      <c r="AL85" s="62">
        <f>IF(LEFT($C85,11)="[Jefatura] ",IFERROR(MATCH("Asistente Técnico de Riesgo|"&amp;MID($C85,12,500),rDname_ADM,0),0),"")</f>
        <v/>
      </c>
      <c r="AM85" s="62">
        <f>IF(N($AL85)&gt;0,INDEX(rIni_ADM,$AL85),IF(ISNUMBER($E85),$E85,""))</f>
        <v/>
      </c>
      <c r="AN85" s="62">
        <f>IF(N($AL85)&gt;0,INDEX(rLim_ADM,$AL85),IF(ISNUMBER($F85),$F85,""))</f>
        <v/>
      </c>
    </row>
    <row r="86">
      <c r="A86" s="56">
        <f>IF(NOT((COUNTA($B86:$D86)+COUNTA($G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>
        <f>IF(N($AL86)&gt;0,INDEX(rIni_ADM,$AL86),"")</f>
        <v/>
      </c>
      <c r="F86" s="59">
        <f>IF(N($AL86)&gt;0,INDEX(rLim_ADM,$AL86),"")</f>
        <v/>
      </c>
      <c r="G86" s="59" t="n"/>
      <c r="H86" s="60" t="n"/>
      <c r="I86" s="60" t="n"/>
      <c r="J86" s="60" t="n"/>
      <c r="K86" s="60" t="n"/>
      <c r="L86" s="60" t="n"/>
      <c r="M86" s="61">
        <f>IF(NOT((COUNTA($B86:$D86)+COUNTA($G86:$L86)+COUNTA($Q86))&gt;0),"",IF(ISNUMBER($G86),1,IF(N($W86)&gt;0,AVERAGEIFS($X$5:$X$1000,$U$5:$U$1000,ROW(),$V$5:$V$1000,"Sub"),$X86)))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IF(NOT((COUNTA($B86:$D86)+COUNTA($G86:$L86)+COUNTA($Q86))&gt;0),"",IF(ISNUMBER($G86),IF(AND(ISNUMBER($AN86),$G86&gt;$AN86),"Cumplida con "&amp;($G86-$AN86)&amp;IF($G86-$AN86=1," día"," días")&amp;" de retraso","Cumplida"),IF(N($M86)&gt;=1,"Cumplida",IF(NOT(ISNUMBER($AN86)),"Sin fecha límite",IF($AN86&lt;FechaRef,"Vencida hace "&amp;(FechaRef-$AN86)&amp;IF(FechaRef-$AN86=1," día"," días"),IF($AN86=FechaRef,"Vence hoy",IF($AN86-FechaRef&lt;=DiasAlerta,"Vence en "&amp;($AN86-FechaRef)&amp;IF($AN86-FechaRef=1," día"," días"),"En plazo")))))))</f>
        <v/>
      </c>
      <c r="P86" s="62" t="n"/>
      <c r="Q86" s="58" t="n"/>
      <c r="R86" s="63">
        <f>IF(NOT((COUNTA($B86:$D86)+COUNTA($G86:$L86)+COUNTA($Q86))&gt;0),"",IF((IF($C86="","Falta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",""))="","✔ OK","⚠ "&amp;LEFT(IF($C86="","Falta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",""),LEN(IF($C86="","Falta el nombre de la actividad"&amp;" · ","")&amp;IF(AND($V86="Sub",N($U86)=0),"Subactividad sin macroactividad arriba"&amp;" · ","")&amp;IF($AM86="","Sin fecha de inicio"&amp;" · ","")&amp;IF($AN86="","Sin fecha límite"&amp;" · ","")&amp;IF(AND(LEFT($C86,11)="[Jefatura] ",N($AL86)=0),"No se encuentra en la hoja de la jefatura (elíjala de nuevo en la lista)"&amp;" · ","")&amp;IF(OR(AND($E86&lt;&gt;"",NOT(ISNUMBER($E86))),AND($F86&lt;&gt;"",NOT(ISNUMBER($F86))),AND($G86&lt;&gt;"",NOT(ISNUMBER($G86)))),"Fecha no válida"&amp;" · ","")&amp;IF(AND(ISNUMBER($AM86),ISNUMBER($AN86),$AM86&gt;$AN86),"Inicio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","")&amp;IF(AND(ISNUMBER($AN86),$AN86&lt;FechaRef,N($M86)&lt;1),"Vencida"&amp;" · ","")&amp;IF(AND(ObsObligatoria="Sí",ISNUMBER($AN86),$AN86&lt;FechaRef,N($M86)&lt;1,$Q86=""),"Vencida sin observación"&amp;" · ",""))-3)))</f>
        <v/>
      </c>
      <c r="S86" s="64">
        <f>IF(NOT((COUNTA($B86:$D86)+COUNTA($G86:$L86)+COUNTA($Q86))&gt;0),"",IF(AND($V86="Sub",N($U86)&gt;0),IF(ISNUMBER(INDEX($AM$5:$AM$1000,$U86-4)),DATE(YEAR(INDEX($AM$5:$AM$1000,$U86-4)),MONTH(INDEX($AM$5:$AM$1000,$U86-4)),1),IF(ISNUMBER(INDEX($AN$5:$AN$1000,$U86-4)),DATE(YEAR(INDEX($AN$5:$AN$1000,$U86-4)),MONTH(INDEX($AN$5:$AN$1000,$U86-4)),1),MesCiclo)),IF(ISNUMBER($AM86),DATE(YEAR($AM86),MONTH($AM86),1),IF(ISNUMBER($AN86),DATE(YEAR($AN86),MONTH($AN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IF(NOT((COUNTA($B86:$D86)+COUNTA($G86:$L86)+COUNTA($Q86))&gt;0),"",IF($B86="Subactividad","Sub","Macro"))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  <c r="AK86" s="62" t="n"/>
      <c r="AL86" s="62">
        <f>IF(LEFT($C86,11)="[Jefatura] ",IFERROR(MATCH("Asistente Técnico de Riesgo|"&amp;MID($C86,12,500),rDname_ADM,0),0),"")</f>
        <v/>
      </c>
      <c r="AM86" s="62">
        <f>IF(N($AL86)&gt;0,INDEX(rIni_ADM,$AL86),IF(ISNUMBER($E86),$E86,""))</f>
        <v/>
      </c>
      <c r="AN86" s="62">
        <f>IF(N($AL86)&gt;0,INDEX(rLim_ADM,$AL86),IF(ISNUMBER($F86),$F86,""))</f>
        <v/>
      </c>
    </row>
    <row r="87">
      <c r="A87" s="56">
        <f>IF(NOT((COUNTA($B87:$D87)+COUNTA($G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>
        <f>IF(N($AL87)&gt;0,INDEX(rIni_ADM,$AL87),"")</f>
        <v/>
      </c>
      <c r="F87" s="59">
        <f>IF(N($AL87)&gt;0,INDEX(rLim_ADM,$AL87),"")</f>
        <v/>
      </c>
      <c r="G87" s="59" t="n"/>
      <c r="H87" s="60" t="n"/>
      <c r="I87" s="60" t="n"/>
      <c r="J87" s="60" t="n"/>
      <c r="K87" s="60" t="n"/>
      <c r="L87" s="60" t="n"/>
      <c r="M87" s="61">
        <f>IF(NOT((COUNTA($B87:$D87)+COUNTA($G87:$L87)+COUNTA($Q87))&gt;0),"",IF(ISNUMBER($G87),1,IF(N($W87)&gt;0,AVERAGEIFS($X$5:$X$1000,$U$5:$U$1000,ROW(),$V$5:$V$1000,"Sub"),$X87)))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IF(NOT((COUNTA($B87:$D87)+COUNTA($G87:$L87)+COUNTA($Q87))&gt;0),"",IF(ISNUMBER($G87),IF(AND(ISNUMBER($AN87),$G87&gt;$AN87),"Cumplida con "&amp;($G87-$AN87)&amp;IF($G87-$AN87=1," día"," días")&amp;" de retraso","Cumplida"),IF(N($M87)&gt;=1,"Cumplida",IF(NOT(ISNUMBER($AN87)),"Sin fecha límite",IF($AN87&lt;FechaRef,"Vencida hace "&amp;(FechaRef-$AN87)&amp;IF(FechaRef-$AN87=1," día"," días"),IF($AN87=FechaRef,"Vence hoy",IF($AN87-FechaRef&lt;=DiasAlerta,"Vence en "&amp;($AN87-FechaRef)&amp;IF($AN87-FechaRef=1," día"," días"),"En plazo")))))))</f>
        <v/>
      </c>
      <c r="P87" s="62" t="n"/>
      <c r="Q87" s="58" t="n"/>
      <c r="R87" s="63">
        <f>IF(NOT((COUNTA($B87:$D87)+COUNTA($G87:$L87)+COUNTA($Q87))&gt;0),"",IF((IF($C87="","Falta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",""))="","✔ OK","⚠ "&amp;LEFT(IF($C87="","Falta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",""),LEN(IF($C87="","Falta el nombre de la actividad"&amp;" · ","")&amp;IF(AND($V87="Sub",N($U87)=0),"Subactividad sin macroactividad arriba"&amp;" · ","")&amp;IF($AM87="","Sin fecha de inicio"&amp;" · ","")&amp;IF($AN87="","Sin fecha límite"&amp;" · ","")&amp;IF(AND(LEFT($C87,11)="[Jefatura] ",N($AL87)=0),"No se encuentra en la hoja de la jefatura (elíjala de nuevo en la lista)"&amp;" · ","")&amp;IF(OR(AND($E87&lt;&gt;"",NOT(ISNUMBER($E87))),AND($F87&lt;&gt;"",NOT(ISNUMBER($F87))),AND($G87&lt;&gt;"",NOT(ISNUMBER($G87)))),"Fecha no válida"&amp;" · ","")&amp;IF(AND(ISNUMBER($AM87),ISNUMBER($AN87),$AM87&gt;$AN87),"Inicio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","")&amp;IF(AND(ISNUMBER($AN87),$AN87&lt;FechaRef,N($M87)&lt;1),"Vencida"&amp;" · ","")&amp;IF(AND(ObsObligatoria="Sí",ISNUMBER($AN87),$AN87&lt;FechaRef,N($M87)&lt;1,$Q87=""),"Vencida sin observación"&amp;" · ",""))-3)))</f>
        <v/>
      </c>
      <c r="S87" s="64">
        <f>IF(NOT((COUNTA($B87:$D87)+COUNTA($G87:$L87)+COUNTA($Q87))&gt;0),"",IF(AND($V87="Sub",N($U87)&gt;0),IF(ISNUMBER(INDEX($AM$5:$AM$1000,$U87-4)),DATE(YEAR(INDEX($AM$5:$AM$1000,$U87-4)),MONTH(INDEX($AM$5:$AM$1000,$U87-4)),1),IF(ISNUMBER(INDEX($AN$5:$AN$1000,$U87-4)),DATE(YEAR(INDEX($AN$5:$AN$1000,$U87-4)),MONTH(INDEX($AN$5:$AN$1000,$U87-4)),1),MesCiclo)),IF(ISNUMBER($AM87),DATE(YEAR($AM87),MONTH($AM87),1),IF(ISNUMBER($AN87),DATE(YEAR($AN87),MONTH($AN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IF(NOT((COUNTA($B87:$D87)+COUNTA($G87:$L87)+COUNTA($Q87))&gt;0),"",IF($B87="Subactividad","Sub","Macro"))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  <c r="AK87" s="62" t="n"/>
      <c r="AL87" s="62">
        <f>IF(LEFT($C87,11)="[Jefatura] ",IFERROR(MATCH("Asistente Técnico de Riesgo|"&amp;MID($C87,12,500),rDname_ADM,0),0),"")</f>
        <v/>
      </c>
      <c r="AM87" s="62">
        <f>IF(N($AL87)&gt;0,INDEX(rIni_ADM,$AL87),IF(ISNUMBER($E87),$E87,""))</f>
        <v/>
      </c>
      <c r="AN87" s="62">
        <f>IF(N($AL87)&gt;0,INDEX(rLim_ADM,$AL87),IF(ISNUMBER($F87),$F87,""))</f>
        <v/>
      </c>
    </row>
    <row r="88">
      <c r="A88" s="56">
        <f>IF(NOT((COUNTA($B88:$D88)+COUNTA($G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>
        <f>IF(N($AL88)&gt;0,INDEX(rIni_ADM,$AL88),"")</f>
        <v/>
      </c>
      <c r="F88" s="59">
        <f>IF(N($AL88)&gt;0,INDEX(rLim_ADM,$AL88),"")</f>
        <v/>
      </c>
      <c r="G88" s="59" t="n"/>
      <c r="H88" s="60" t="n"/>
      <c r="I88" s="60" t="n"/>
      <c r="J88" s="60" t="n"/>
      <c r="K88" s="60" t="n"/>
      <c r="L88" s="60" t="n"/>
      <c r="M88" s="61">
        <f>IF(NOT((COUNTA($B88:$D88)+COUNTA($G88:$L88)+COUNTA($Q88))&gt;0),"",IF(ISNUMBER($G88),1,IF(N($W88)&gt;0,AVERAGEIFS($X$5:$X$1000,$U$5:$U$1000,ROW(),$V$5:$V$1000,"Sub"),$X88)))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IF(NOT((COUNTA($B88:$D88)+COUNTA($G88:$L88)+COUNTA($Q88))&gt;0),"",IF(ISNUMBER($G88),IF(AND(ISNUMBER($AN88),$G88&gt;$AN88),"Cumplida con "&amp;($G88-$AN88)&amp;IF($G88-$AN88=1," día"," días")&amp;" de retraso","Cumplida"),IF(N($M88)&gt;=1,"Cumplida",IF(NOT(ISNUMBER($AN88)),"Sin fecha límite",IF($AN88&lt;FechaRef,"Vencida hace "&amp;(FechaRef-$AN88)&amp;IF(FechaRef-$AN88=1," día"," días"),IF($AN88=FechaRef,"Vence hoy",IF($AN88-FechaRef&lt;=DiasAlerta,"Vence en "&amp;($AN88-FechaRef)&amp;IF($AN88-FechaRef=1," día"," días"),"En plazo")))))))</f>
        <v/>
      </c>
      <c r="P88" s="62" t="n"/>
      <c r="Q88" s="58" t="n"/>
      <c r="R88" s="63">
        <f>IF(NOT((COUNTA($B88:$D88)+COUNTA($G88:$L88)+COUNTA($Q88))&gt;0),"",IF((IF($C88="","Falta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",""))="","✔ OK","⚠ "&amp;LEFT(IF($C88="","Falta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",""),LEN(IF($C88="","Falta el nombre de la actividad"&amp;" · ","")&amp;IF(AND($V88="Sub",N($U88)=0),"Subactividad sin macroactividad arriba"&amp;" · ","")&amp;IF($AM88="","Sin fecha de inicio"&amp;" · ","")&amp;IF($AN88="","Sin fecha límite"&amp;" · ","")&amp;IF(AND(LEFT($C88,11)="[Jefatura] ",N($AL88)=0),"No se encuentra en la hoja de la jefatura (elíjala de nuevo en la lista)"&amp;" · ","")&amp;IF(OR(AND($E88&lt;&gt;"",NOT(ISNUMBER($E88))),AND($F88&lt;&gt;"",NOT(ISNUMBER($F88))),AND($G88&lt;&gt;"",NOT(ISNUMBER($G88)))),"Fecha no válida"&amp;" · ","")&amp;IF(AND(ISNUMBER($AM88),ISNUMBER($AN88),$AM88&gt;$AN88),"Inicio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","")&amp;IF(AND(ISNUMBER($AN88),$AN88&lt;FechaRef,N($M88)&lt;1),"Vencida"&amp;" · ","")&amp;IF(AND(ObsObligatoria="Sí",ISNUMBER($AN88),$AN88&lt;FechaRef,N($M88)&lt;1,$Q88=""),"Vencida sin observación"&amp;" · ",""))-3)))</f>
        <v/>
      </c>
      <c r="S88" s="64">
        <f>IF(NOT((COUNTA($B88:$D88)+COUNTA($G88:$L88)+COUNTA($Q88))&gt;0),"",IF(AND($V88="Sub",N($U88)&gt;0),IF(ISNUMBER(INDEX($AM$5:$AM$1000,$U88-4)),DATE(YEAR(INDEX($AM$5:$AM$1000,$U88-4)),MONTH(INDEX($AM$5:$AM$1000,$U88-4)),1),IF(ISNUMBER(INDEX($AN$5:$AN$1000,$U88-4)),DATE(YEAR(INDEX($AN$5:$AN$1000,$U88-4)),MONTH(INDEX($AN$5:$AN$1000,$U88-4)),1),MesCiclo)),IF(ISNUMBER($AM88),DATE(YEAR($AM88),MONTH($AM88),1),IF(ISNUMBER($AN88),DATE(YEAR($AN88),MONTH($AN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IF(NOT((COUNTA($B88:$D88)+COUNTA($G88:$L88)+COUNTA($Q88))&gt;0),"",IF($B88="Subactividad","Sub","Macro"))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  <c r="AK88" s="62" t="n"/>
      <c r="AL88" s="62">
        <f>IF(LEFT($C88,11)="[Jefatura] ",IFERROR(MATCH("Asistente Técnico de Riesgo|"&amp;MID($C88,12,500),rDname_ADM,0),0),"")</f>
        <v/>
      </c>
      <c r="AM88" s="62">
        <f>IF(N($AL88)&gt;0,INDEX(rIni_ADM,$AL88),IF(ISNUMBER($E88),$E88,""))</f>
        <v/>
      </c>
      <c r="AN88" s="62">
        <f>IF(N($AL88)&gt;0,INDEX(rLim_ADM,$AL88),IF(ISNUMBER($F88),$F88,""))</f>
        <v/>
      </c>
    </row>
    <row r="89">
      <c r="A89" s="56">
        <f>IF(NOT((COUNTA($B89:$D89)+COUNTA($G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>
        <f>IF(N($AL89)&gt;0,INDEX(rIni_ADM,$AL89),"")</f>
        <v/>
      </c>
      <c r="F89" s="59">
        <f>IF(N($AL89)&gt;0,INDEX(rLim_ADM,$AL89),"")</f>
        <v/>
      </c>
      <c r="G89" s="59" t="n"/>
      <c r="H89" s="60" t="n"/>
      <c r="I89" s="60" t="n"/>
      <c r="J89" s="60" t="n"/>
      <c r="K89" s="60" t="n"/>
      <c r="L89" s="60" t="n"/>
      <c r="M89" s="61">
        <f>IF(NOT((COUNTA($B89:$D89)+COUNTA($G89:$L89)+COUNTA($Q89))&gt;0),"",IF(ISNUMBER($G89),1,IF(N($W89)&gt;0,AVERAGEIFS($X$5:$X$1000,$U$5:$U$1000,ROW(),$V$5:$V$1000,"Sub"),$X89)))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IF(NOT((COUNTA($B89:$D89)+COUNTA($G89:$L89)+COUNTA($Q89))&gt;0),"",IF(ISNUMBER($G89),IF(AND(ISNUMBER($AN89),$G89&gt;$AN89),"Cumplida con "&amp;($G89-$AN89)&amp;IF($G89-$AN89=1," día"," días")&amp;" de retraso","Cumplida"),IF(N($M89)&gt;=1,"Cumplida",IF(NOT(ISNUMBER($AN89)),"Sin fecha límite",IF($AN89&lt;FechaRef,"Vencida hace "&amp;(FechaRef-$AN89)&amp;IF(FechaRef-$AN89=1," día"," días"),IF($AN89=FechaRef,"Vence hoy",IF($AN89-FechaRef&lt;=DiasAlerta,"Vence en "&amp;($AN89-FechaRef)&amp;IF($AN89-FechaRef=1," día"," días"),"En plazo")))))))</f>
        <v/>
      </c>
      <c r="P89" s="62" t="n"/>
      <c r="Q89" s="58" t="n"/>
      <c r="R89" s="63">
        <f>IF(NOT((COUNTA($B89:$D89)+COUNTA($G89:$L89)+COUNTA($Q89))&gt;0),"",IF((IF($C89="","Falta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",""))="","✔ OK","⚠ "&amp;LEFT(IF($C89="","Falta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",""),LEN(IF($C89="","Falta el nombre de la actividad"&amp;" · ","")&amp;IF(AND($V89="Sub",N($U89)=0),"Subactividad sin macroactividad arriba"&amp;" · ","")&amp;IF($AM89="","Sin fecha de inicio"&amp;" · ","")&amp;IF($AN89="","Sin fecha límite"&amp;" · ","")&amp;IF(AND(LEFT($C89,11)="[Jefatura] ",N($AL89)=0),"No se encuentra en la hoja de la jefatura (elíjala de nuevo en la lista)"&amp;" · ","")&amp;IF(OR(AND($E89&lt;&gt;"",NOT(ISNUMBER($E89))),AND($F89&lt;&gt;"",NOT(ISNUMBER($F89))),AND($G89&lt;&gt;"",NOT(ISNUMBER($G89)))),"Fecha no válida"&amp;" · ","")&amp;IF(AND(ISNUMBER($AM89),ISNUMBER($AN89),$AM89&gt;$AN89),"Inicio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","")&amp;IF(AND(ISNUMBER($AN89),$AN89&lt;FechaRef,N($M89)&lt;1),"Vencida"&amp;" · ","")&amp;IF(AND(ObsObligatoria="Sí",ISNUMBER($AN89),$AN89&lt;FechaRef,N($M89)&lt;1,$Q89=""),"Vencida sin observación"&amp;" · ",""))-3)))</f>
        <v/>
      </c>
      <c r="S89" s="64">
        <f>IF(NOT((COUNTA($B89:$D89)+COUNTA($G89:$L89)+COUNTA($Q89))&gt;0),"",IF(AND($V89="Sub",N($U89)&gt;0),IF(ISNUMBER(INDEX($AM$5:$AM$1000,$U89-4)),DATE(YEAR(INDEX($AM$5:$AM$1000,$U89-4)),MONTH(INDEX($AM$5:$AM$1000,$U89-4)),1),IF(ISNUMBER(INDEX($AN$5:$AN$1000,$U89-4)),DATE(YEAR(INDEX($AN$5:$AN$1000,$U89-4)),MONTH(INDEX($AN$5:$AN$1000,$U89-4)),1),MesCiclo)),IF(ISNUMBER($AM89),DATE(YEAR($AM89),MONTH($AM89),1),IF(ISNUMBER($AN89),DATE(YEAR($AN89),MONTH($AN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IF(NOT((COUNTA($B89:$D89)+COUNTA($G89:$L89)+COUNTA($Q89))&gt;0),"",IF($B89="Subactividad","Sub","Macro"))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  <c r="AK89" s="62" t="n"/>
      <c r="AL89" s="62">
        <f>IF(LEFT($C89,11)="[Jefatura] ",IFERROR(MATCH("Asistente Técnico de Riesgo|"&amp;MID($C89,12,500),rDname_ADM,0),0),"")</f>
        <v/>
      </c>
      <c r="AM89" s="62">
        <f>IF(N($AL89)&gt;0,INDEX(rIni_ADM,$AL89),IF(ISNUMBER($E89),$E89,""))</f>
        <v/>
      </c>
      <c r="AN89" s="62">
        <f>IF(N($AL89)&gt;0,INDEX(rLim_ADM,$AL89),IF(ISNUMBER($F89),$F89,""))</f>
        <v/>
      </c>
    </row>
    <row r="90">
      <c r="A90" s="56">
        <f>IF(NOT((COUNTA($B90:$D90)+COUNTA($G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>
        <f>IF(N($AL90)&gt;0,INDEX(rIni_ADM,$AL90),"")</f>
        <v/>
      </c>
      <c r="F90" s="59">
        <f>IF(N($AL90)&gt;0,INDEX(rLim_ADM,$AL90),"")</f>
        <v/>
      </c>
      <c r="G90" s="59" t="n"/>
      <c r="H90" s="60" t="n"/>
      <c r="I90" s="60" t="n"/>
      <c r="J90" s="60" t="n"/>
      <c r="K90" s="60" t="n"/>
      <c r="L90" s="60" t="n"/>
      <c r="M90" s="61">
        <f>IF(NOT((COUNTA($B90:$D90)+COUNTA($G90:$L90)+COUNTA($Q90))&gt;0),"",IF(ISNUMBER($G90),1,IF(N($W90)&gt;0,AVERAGEIFS($X$5:$X$1000,$U$5:$U$1000,ROW(),$V$5:$V$1000,"Sub"),$X90)))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IF(NOT((COUNTA($B90:$D90)+COUNTA($G90:$L90)+COUNTA($Q90))&gt;0),"",IF(ISNUMBER($G90),IF(AND(ISNUMBER($AN90),$G90&gt;$AN90),"Cumplida con "&amp;($G90-$AN90)&amp;IF($G90-$AN90=1," día"," días")&amp;" de retraso","Cumplida"),IF(N($M90)&gt;=1,"Cumplida",IF(NOT(ISNUMBER($AN90)),"Sin fecha límite",IF($AN90&lt;FechaRef,"Vencida hace "&amp;(FechaRef-$AN90)&amp;IF(FechaRef-$AN90=1," día"," días"),IF($AN90=FechaRef,"Vence hoy",IF($AN90-FechaRef&lt;=DiasAlerta,"Vence en "&amp;($AN90-FechaRef)&amp;IF($AN90-FechaRef=1," día"," días"),"En plazo")))))))</f>
        <v/>
      </c>
      <c r="P90" s="62" t="n"/>
      <c r="Q90" s="58" t="n"/>
      <c r="R90" s="63">
        <f>IF(NOT((COUNTA($B90:$D90)+COUNTA($G90:$L90)+COUNTA($Q90))&gt;0),"",IF((IF($C90="","Falta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",""))="","✔ OK","⚠ "&amp;LEFT(IF($C90="","Falta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",""),LEN(IF($C90="","Falta el nombre de la actividad"&amp;" · ","")&amp;IF(AND($V90="Sub",N($U90)=0),"Subactividad sin macroactividad arriba"&amp;" · ","")&amp;IF($AM90="","Sin fecha de inicio"&amp;" · ","")&amp;IF($AN90="","Sin fecha límite"&amp;" · ","")&amp;IF(AND(LEFT($C90,11)="[Jefatura] ",N($AL90)=0),"No se encuentra en la hoja de la jefatura (elíjala de nuevo en la lista)"&amp;" · ","")&amp;IF(OR(AND($E90&lt;&gt;"",NOT(ISNUMBER($E90))),AND($F90&lt;&gt;"",NOT(ISNUMBER($F90))),AND($G90&lt;&gt;"",NOT(ISNUMBER($G90)))),"Fecha no válida"&amp;" · ","")&amp;IF(AND(ISNUMBER($AM90),ISNUMBER($AN90),$AM90&gt;$AN90),"Inicio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","")&amp;IF(AND(ISNUMBER($AN90),$AN90&lt;FechaRef,N($M90)&lt;1),"Vencida"&amp;" · ","")&amp;IF(AND(ObsObligatoria="Sí",ISNUMBER($AN90),$AN90&lt;FechaRef,N($M90)&lt;1,$Q90=""),"Vencida sin observación"&amp;" · ",""))-3)))</f>
        <v/>
      </c>
      <c r="S90" s="64">
        <f>IF(NOT((COUNTA($B90:$D90)+COUNTA($G90:$L90)+COUNTA($Q90))&gt;0),"",IF(AND($V90="Sub",N($U90)&gt;0),IF(ISNUMBER(INDEX($AM$5:$AM$1000,$U90-4)),DATE(YEAR(INDEX($AM$5:$AM$1000,$U90-4)),MONTH(INDEX($AM$5:$AM$1000,$U90-4)),1),IF(ISNUMBER(INDEX($AN$5:$AN$1000,$U90-4)),DATE(YEAR(INDEX($AN$5:$AN$1000,$U90-4)),MONTH(INDEX($AN$5:$AN$1000,$U90-4)),1),MesCiclo)),IF(ISNUMBER($AM90),DATE(YEAR($AM90),MONTH($AM90),1),IF(ISNUMBER($AN90),DATE(YEAR($AN90),MONTH($AN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IF(NOT((COUNTA($B90:$D90)+COUNTA($G90:$L90)+COUNTA($Q90))&gt;0),"",IF($B90="Subactividad","Sub","Macro"))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  <c r="AK90" s="62" t="n"/>
      <c r="AL90" s="62">
        <f>IF(LEFT($C90,11)="[Jefatura] ",IFERROR(MATCH("Asistente Técnico de Riesgo|"&amp;MID($C90,12,500),rDname_ADM,0),0),"")</f>
        <v/>
      </c>
      <c r="AM90" s="62">
        <f>IF(N($AL90)&gt;0,INDEX(rIni_ADM,$AL90),IF(ISNUMBER($E90),$E90,""))</f>
        <v/>
      </c>
      <c r="AN90" s="62">
        <f>IF(N($AL90)&gt;0,INDEX(rLim_ADM,$AL90),IF(ISNUMBER($F90),$F90,""))</f>
        <v/>
      </c>
    </row>
    <row r="91">
      <c r="A91" s="56">
        <f>IF(NOT((COUNTA($B91:$D91)+COUNTA($G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>
        <f>IF(N($AL91)&gt;0,INDEX(rIni_ADM,$AL91),"")</f>
        <v/>
      </c>
      <c r="F91" s="59">
        <f>IF(N($AL91)&gt;0,INDEX(rLim_ADM,$AL91),"")</f>
        <v/>
      </c>
      <c r="G91" s="59" t="n"/>
      <c r="H91" s="60" t="n"/>
      <c r="I91" s="60" t="n"/>
      <c r="J91" s="60" t="n"/>
      <c r="K91" s="60" t="n"/>
      <c r="L91" s="60" t="n"/>
      <c r="M91" s="61">
        <f>IF(NOT((COUNTA($B91:$D91)+COUNTA($G91:$L91)+COUNTA($Q91))&gt;0),"",IF(ISNUMBER($G91),1,IF(N($W91)&gt;0,AVERAGEIFS($X$5:$X$1000,$U$5:$U$1000,ROW(),$V$5:$V$1000,"Sub"),$X91)))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IF(NOT((COUNTA($B91:$D91)+COUNTA($G91:$L91)+COUNTA($Q91))&gt;0),"",IF(ISNUMBER($G91),IF(AND(ISNUMBER($AN91),$G91&gt;$AN91),"Cumplida con "&amp;($G91-$AN91)&amp;IF($G91-$AN91=1," día"," días")&amp;" de retraso","Cumplida"),IF(N($M91)&gt;=1,"Cumplida",IF(NOT(ISNUMBER($AN91)),"Sin fecha límite",IF($AN91&lt;FechaRef,"Vencida hace "&amp;(FechaRef-$AN91)&amp;IF(FechaRef-$AN91=1," día"," días"),IF($AN91=FechaRef,"Vence hoy",IF($AN91-FechaRef&lt;=DiasAlerta,"Vence en "&amp;($AN91-FechaRef)&amp;IF($AN91-FechaRef=1," día"," días"),"En plazo")))))))</f>
        <v/>
      </c>
      <c r="P91" s="62" t="n"/>
      <c r="Q91" s="58" t="n"/>
      <c r="R91" s="63">
        <f>IF(NOT((COUNTA($B91:$D91)+COUNTA($G91:$L91)+COUNTA($Q91))&gt;0),"",IF((IF($C91="","Falta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",""))="","✔ OK","⚠ "&amp;LEFT(IF($C91="","Falta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",""),LEN(IF($C91="","Falta el nombre de la actividad"&amp;" · ","")&amp;IF(AND($V91="Sub",N($U91)=0),"Subactividad sin macroactividad arriba"&amp;" · ","")&amp;IF($AM91="","Sin fecha de inicio"&amp;" · ","")&amp;IF($AN91="","Sin fecha límite"&amp;" · ","")&amp;IF(AND(LEFT($C91,11)="[Jefatura] ",N($AL91)=0),"No se encuentra en la hoja de la jefatura (elíjala de nuevo en la lista)"&amp;" · ","")&amp;IF(OR(AND($E91&lt;&gt;"",NOT(ISNUMBER($E91))),AND($F91&lt;&gt;"",NOT(ISNUMBER($F91))),AND($G91&lt;&gt;"",NOT(ISNUMBER($G91)))),"Fecha no válida"&amp;" · ","")&amp;IF(AND(ISNUMBER($AM91),ISNUMBER($AN91),$AM91&gt;$AN91),"Inicio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","")&amp;IF(AND(ISNUMBER($AN91),$AN91&lt;FechaRef,N($M91)&lt;1),"Vencida"&amp;" · ","")&amp;IF(AND(ObsObligatoria="Sí",ISNUMBER($AN91),$AN91&lt;FechaRef,N($M91)&lt;1,$Q91=""),"Vencida sin observación"&amp;" · ",""))-3)))</f>
        <v/>
      </c>
      <c r="S91" s="64">
        <f>IF(NOT((COUNTA($B91:$D91)+COUNTA($G91:$L91)+COUNTA($Q91))&gt;0),"",IF(AND($V91="Sub",N($U91)&gt;0),IF(ISNUMBER(INDEX($AM$5:$AM$1000,$U91-4)),DATE(YEAR(INDEX($AM$5:$AM$1000,$U91-4)),MONTH(INDEX($AM$5:$AM$1000,$U91-4)),1),IF(ISNUMBER(INDEX($AN$5:$AN$1000,$U91-4)),DATE(YEAR(INDEX($AN$5:$AN$1000,$U91-4)),MONTH(INDEX($AN$5:$AN$1000,$U91-4)),1),MesCiclo)),IF(ISNUMBER($AM91),DATE(YEAR($AM91),MONTH($AM91),1),IF(ISNUMBER($AN91),DATE(YEAR($AN91),MONTH($AN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IF(NOT((COUNTA($B91:$D91)+COUNTA($G91:$L91)+COUNTA($Q91))&gt;0),"",IF($B91="Subactividad","Sub","Macro"))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  <c r="AK91" s="62" t="n"/>
      <c r="AL91" s="62">
        <f>IF(LEFT($C91,11)="[Jefatura] ",IFERROR(MATCH("Asistente Técnico de Riesgo|"&amp;MID($C91,12,500),rDname_ADM,0),0),"")</f>
        <v/>
      </c>
      <c r="AM91" s="62">
        <f>IF(N($AL91)&gt;0,INDEX(rIni_ADM,$AL91),IF(ISNUMBER($E91),$E91,""))</f>
        <v/>
      </c>
      <c r="AN91" s="62">
        <f>IF(N($AL91)&gt;0,INDEX(rLim_ADM,$AL91),IF(ISNUMBER($F91),$F91,""))</f>
        <v/>
      </c>
    </row>
    <row r="92">
      <c r="A92" s="56">
        <f>IF(NOT((COUNTA($B92:$D92)+COUNTA($G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>
        <f>IF(N($AL92)&gt;0,INDEX(rIni_ADM,$AL92),"")</f>
        <v/>
      </c>
      <c r="F92" s="59">
        <f>IF(N($AL92)&gt;0,INDEX(rLim_ADM,$AL92),"")</f>
        <v/>
      </c>
      <c r="G92" s="59" t="n"/>
      <c r="H92" s="60" t="n"/>
      <c r="I92" s="60" t="n"/>
      <c r="J92" s="60" t="n"/>
      <c r="K92" s="60" t="n"/>
      <c r="L92" s="60" t="n"/>
      <c r="M92" s="61">
        <f>IF(NOT((COUNTA($B92:$D92)+COUNTA($G92:$L92)+COUNTA($Q92))&gt;0),"",IF(ISNUMBER($G92),1,IF(N($W92)&gt;0,AVERAGEIFS($X$5:$X$1000,$U$5:$U$1000,ROW(),$V$5:$V$1000,"Sub"),$X92)))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IF(NOT((COUNTA($B92:$D92)+COUNTA($G92:$L92)+COUNTA($Q92))&gt;0),"",IF(ISNUMBER($G92),IF(AND(ISNUMBER($AN92),$G92&gt;$AN92),"Cumplida con "&amp;($G92-$AN92)&amp;IF($G92-$AN92=1," día"," días")&amp;" de retraso","Cumplida"),IF(N($M92)&gt;=1,"Cumplida",IF(NOT(ISNUMBER($AN92)),"Sin fecha límite",IF($AN92&lt;FechaRef,"Vencida hace "&amp;(FechaRef-$AN92)&amp;IF(FechaRef-$AN92=1," día"," días"),IF($AN92=FechaRef,"Vence hoy",IF($AN92-FechaRef&lt;=DiasAlerta,"Vence en "&amp;($AN92-FechaRef)&amp;IF($AN92-FechaRef=1," día"," días"),"En plazo")))))))</f>
        <v/>
      </c>
      <c r="P92" s="62" t="n"/>
      <c r="Q92" s="58" t="n"/>
      <c r="R92" s="63">
        <f>IF(NOT((COUNTA($B92:$D92)+COUNTA($G92:$L92)+COUNTA($Q92))&gt;0),"",IF((IF($C92="","Falta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",""))="","✔ OK","⚠ "&amp;LEFT(IF($C92="","Falta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",""),LEN(IF($C92="","Falta el nombre de la actividad"&amp;" · ","")&amp;IF(AND($V92="Sub",N($U92)=0),"Subactividad sin macroactividad arriba"&amp;" · ","")&amp;IF($AM92="","Sin fecha de inicio"&amp;" · ","")&amp;IF($AN92="","Sin fecha límite"&amp;" · ","")&amp;IF(AND(LEFT($C92,11)="[Jefatura] ",N($AL92)=0),"No se encuentra en la hoja de la jefatura (elíjala de nuevo en la lista)"&amp;" · ","")&amp;IF(OR(AND($E92&lt;&gt;"",NOT(ISNUMBER($E92))),AND($F92&lt;&gt;"",NOT(ISNUMBER($F92))),AND($G92&lt;&gt;"",NOT(ISNUMBER($G92)))),"Fecha no válida"&amp;" · ","")&amp;IF(AND(ISNUMBER($AM92),ISNUMBER($AN92),$AM92&gt;$AN92),"Inicio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","")&amp;IF(AND(ISNUMBER($AN92),$AN92&lt;FechaRef,N($M92)&lt;1),"Vencida"&amp;" · ","")&amp;IF(AND(ObsObligatoria="Sí",ISNUMBER($AN92),$AN92&lt;FechaRef,N($M92)&lt;1,$Q92=""),"Vencida sin observación"&amp;" · ",""))-3)))</f>
        <v/>
      </c>
      <c r="S92" s="64">
        <f>IF(NOT((COUNTA($B92:$D92)+COUNTA($G92:$L92)+COUNTA($Q92))&gt;0),"",IF(AND($V92="Sub",N($U92)&gt;0),IF(ISNUMBER(INDEX($AM$5:$AM$1000,$U92-4)),DATE(YEAR(INDEX($AM$5:$AM$1000,$U92-4)),MONTH(INDEX($AM$5:$AM$1000,$U92-4)),1),IF(ISNUMBER(INDEX($AN$5:$AN$1000,$U92-4)),DATE(YEAR(INDEX($AN$5:$AN$1000,$U92-4)),MONTH(INDEX($AN$5:$AN$1000,$U92-4)),1),MesCiclo)),IF(ISNUMBER($AM92),DATE(YEAR($AM92),MONTH($AM92),1),IF(ISNUMBER($AN92),DATE(YEAR($AN92),MONTH($AN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IF(NOT((COUNTA($B92:$D92)+COUNTA($G92:$L92)+COUNTA($Q92))&gt;0),"",IF($B92="Subactividad","Sub","Macro"))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  <c r="AK92" s="62" t="n"/>
      <c r="AL92" s="62">
        <f>IF(LEFT($C92,11)="[Jefatura] ",IFERROR(MATCH("Asistente Técnico de Riesgo|"&amp;MID($C92,12,500),rDname_ADM,0),0),"")</f>
        <v/>
      </c>
      <c r="AM92" s="62">
        <f>IF(N($AL92)&gt;0,INDEX(rIni_ADM,$AL92),IF(ISNUMBER($E92),$E92,""))</f>
        <v/>
      </c>
      <c r="AN92" s="62">
        <f>IF(N($AL92)&gt;0,INDEX(rLim_ADM,$AL92),IF(ISNUMBER($F92),$F92,""))</f>
        <v/>
      </c>
    </row>
    <row r="93">
      <c r="A93" s="56">
        <f>IF(NOT((COUNTA($B93:$D93)+COUNTA($G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>
        <f>IF(N($AL93)&gt;0,INDEX(rIni_ADM,$AL93),"")</f>
        <v/>
      </c>
      <c r="F93" s="59">
        <f>IF(N($AL93)&gt;0,INDEX(rLim_ADM,$AL93),"")</f>
        <v/>
      </c>
      <c r="G93" s="59" t="n"/>
      <c r="H93" s="60" t="n"/>
      <c r="I93" s="60" t="n"/>
      <c r="J93" s="60" t="n"/>
      <c r="K93" s="60" t="n"/>
      <c r="L93" s="60" t="n"/>
      <c r="M93" s="61">
        <f>IF(NOT((COUNTA($B93:$D93)+COUNTA($G93:$L93)+COUNTA($Q93))&gt;0),"",IF(ISNUMBER($G93),1,IF(N($W93)&gt;0,AVERAGEIFS($X$5:$X$1000,$U$5:$U$1000,ROW(),$V$5:$V$1000,"Sub"),$X93)))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IF(NOT((COUNTA($B93:$D93)+COUNTA($G93:$L93)+COUNTA($Q93))&gt;0),"",IF(ISNUMBER($G93),IF(AND(ISNUMBER($AN93),$G93&gt;$AN93),"Cumplida con "&amp;($G93-$AN93)&amp;IF($G93-$AN93=1," día"," días")&amp;" de retraso","Cumplida"),IF(N($M93)&gt;=1,"Cumplida",IF(NOT(ISNUMBER($AN93)),"Sin fecha límite",IF($AN93&lt;FechaRef,"Vencida hace "&amp;(FechaRef-$AN93)&amp;IF(FechaRef-$AN93=1," día"," días"),IF($AN93=FechaRef,"Vence hoy",IF($AN93-FechaRef&lt;=DiasAlerta,"Vence en "&amp;($AN93-FechaRef)&amp;IF($AN93-FechaRef=1," día"," días"),"En plazo")))))))</f>
        <v/>
      </c>
      <c r="P93" s="62" t="n"/>
      <c r="Q93" s="58" t="n"/>
      <c r="R93" s="63">
        <f>IF(NOT((COUNTA($B93:$D93)+COUNTA($G93:$L93)+COUNTA($Q93))&gt;0),"",IF((IF($C93="","Falta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",""))="","✔ OK","⚠ "&amp;LEFT(IF($C93="","Falta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",""),LEN(IF($C93="","Falta el nombre de la actividad"&amp;" · ","")&amp;IF(AND($V93="Sub",N($U93)=0),"Subactividad sin macroactividad arriba"&amp;" · ","")&amp;IF($AM93="","Sin fecha de inicio"&amp;" · ","")&amp;IF($AN93="","Sin fecha límite"&amp;" · ","")&amp;IF(AND(LEFT($C93,11)="[Jefatura] ",N($AL93)=0),"No se encuentra en la hoja de la jefatura (elíjala de nuevo en la lista)"&amp;" · ","")&amp;IF(OR(AND($E93&lt;&gt;"",NOT(ISNUMBER($E93))),AND($F93&lt;&gt;"",NOT(ISNUMBER($F93))),AND($G93&lt;&gt;"",NOT(ISNUMBER($G93)))),"Fecha no válida"&amp;" · ","")&amp;IF(AND(ISNUMBER($AM93),ISNUMBER($AN93),$AM93&gt;$AN93),"Inicio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","")&amp;IF(AND(ISNUMBER($AN93),$AN93&lt;FechaRef,N($M93)&lt;1),"Vencida"&amp;" · ","")&amp;IF(AND(ObsObligatoria="Sí",ISNUMBER($AN93),$AN93&lt;FechaRef,N($M93)&lt;1,$Q93=""),"Vencida sin observación"&amp;" · ",""))-3)))</f>
        <v/>
      </c>
      <c r="S93" s="64">
        <f>IF(NOT((COUNTA($B93:$D93)+COUNTA($G93:$L93)+COUNTA($Q93))&gt;0),"",IF(AND($V93="Sub",N($U93)&gt;0),IF(ISNUMBER(INDEX($AM$5:$AM$1000,$U93-4)),DATE(YEAR(INDEX($AM$5:$AM$1000,$U93-4)),MONTH(INDEX($AM$5:$AM$1000,$U93-4)),1),IF(ISNUMBER(INDEX($AN$5:$AN$1000,$U93-4)),DATE(YEAR(INDEX($AN$5:$AN$1000,$U93-4)),MONTH(INDEX($AN$5:$AN$1000,$U93-4)),1),MesCiclo)),IF(ISNUMBER($AM93),DATE(YEAR($AM93),MONTH($AM93),1),IF(ISNUMBER($AN93),DATE(YEAR($AN93),MONTH($AN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IF(NOT((COUNTA($B93:$D93)+COUNTA($G93:$L93)+COUNTA($Q93))&gt;0),"",IF($B93="Subactividad","Sub","Macro"))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  <c r="AK93" s="62" t="n"/>
      <c r="AL93" s="62">
        <f>IF(LEFT($C93,11)="[Jefatura] ",IFERROR(MATCH("Asistente Técnico de Riesgo|"&amp;MID($C93,12,500),rDname_ADM,0),0),"")</f>
        <v/>
      </c>
      <c r="AM93" s="62">
        <f>IF(N($AL93)&gt;0,INDEX(rIni_ADM,$AL93),IF(ISNUMBER($E93),$E93,""))</f>
        <v/>
      </c>
      <c r="AN93" s="62">
        <f>IF(N($AL93)&gt;0,INDEX(rLim_ADM,$AL93),IF(ISNUMBER($F93),$F93,""))</f>
        <v/>
      </c>
    </row>
    <row r="94">
      <c r="A94" s="56">
        <f>IF(NOT((COUNTA($B94:$D94)+COUNTA($G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>
        <f>IF(N($AL94)&gt;0,INDEX(rIni_ADM,$AL94),"")</f>
        <v/>
      </c>
      <c r="F94" s="59">
        <f>IF(N($AL94)&gt;0,INDEX(rLim_ADM,$AL94),"")</f>
        <v/>
      </c>
      <c r="G94" s="59" t="n"/>
      <c r="H94" s="60" t="n"/>
      <c r="I94" s="60" t="n"/>
      <c r="J94" s="60" t="n"/>
      <c r="K94" s="60" t="n"/>
      <c r="L94" s="60" t="n"/>
      <c r="M94" s="61">
        <f>IF(NOT((COUNTA($B94:$D94)+COUNTA($G94:$L94)+COUNTA($Q94))&gt;0),"",IF(ISNUMBER($G94),1,IF(N($W94)&gt;0,AVERAGEIFS($X$5:$X$1000,$U$5:$U$1000,ROW(),$V$5:$V$1000,"Sub"),$X94)))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IF(NOT((COUNTA($B94:$D94)+COUNTA($G94:$L94)+COUNTA($Q94))&gt;0),"",IF(ISNUMBER($G94),IF(AND(ISNUMBER($AN94),$G94&gt;$AN94),"Cumplida con "&amp;($G94-$AN94)&amp;IF($G94-$AN94=1," día"," días")&amp;" de retraso","Cumplida"),IF(N($M94)&gt;=1,"Cumplida",IF(NOT(ISNUMBER($AN94)),"Sin fecha límite",IF($AN94&lt;FechaRef,"Vencida hace "&amp;(FechaRef-$AN94)&amp;IF(FechaRef-$AN94=1," día"," días"),IF($AN94=FechaRef,"Vence hoy",IF($AN94-FechaRef&lt;=DiasAlerta,"Vence en "&amp;($AN94-FechaRef)&amp;IF($AN94-FechaRef=1," día"," días"),"En plazo")))))))</f>
        <v/>
      </c>
      <c r="P94" s="62" t="n"/>
      <c r="Q94" s="58" t="n"/>
      <c r="R94" s="63">
        <f>IF(NOT((COUNTA($B94:$D94)+COUNTA($G94:$L94)+COUNTA($Q94))&gt;0),"",IF((IF($C94="","Falta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",""))="","✔ OK","⚠ "&amp;LEFT(IF($C94="","Falta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",""),LEN(IF($C94="","Falta el nombre de la actividad"&amp;" · ","")&amp;IF(AND($V94="Sub",N($U94)=0),"Subactividad sin macroactividad arriba"&amp;" · ","")&amp;IF($AM94="","Sin fecha de inicio"&amp;" · ","")&amp;IF($AN94="","Sin fecha límite"&amp;" · ","")&amp;IF(AND(LEFT($C94,11)="[Jefatura] ",N($AL94)=0),"No se encuentra en la hoja de la jefatura (elíjala de nuevo en la lista)"&amp;" · ","")&amp;IF(OR(AND($E94&lt;&gt;"",NOT(ISNUMBER($E94))),AND($F94&lt;&gt;"",NOT(ISNUMBER($F94))),AND($G94&lt;&gt;"",NOT(ISNUMBER($G94)))),"Fecha no válida"&amp;" · ","")&amp;IF(AND(ISNUMBER($AM94),ISNUMBER($AN94),$AM94&gt;$AN94),"Inicio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","")&amp;IF(AND(ISNUMBER($AN94),$AN94&lt;FechaRef,N($M94)&lt;1),"Vencida"&amp;" · ","")&amp;IF(AND(ObsObligatoria="Sí",ISNUMBER($AN94),$AN94&lt;FechaRef,N($M94)&lt;1,$Q94=""),"Vencida sin observación"&amp;" · ",""))-3)))</f>
        <v/>
      </c>
      <c r="S94" s="64">
        <f>IF(NOT((COUNTA($B94:$D94)+COUNTA($G94:$L94)+COUNTA($Q94))&gt;0),"",IF(AND($V94="Sub",N($U94)&gt;0),IF(ISNUMBER(INDEX($AM$5:$AM$1000,$U94-4)),DATE(YEAR(INDEX($AM$5:$AM$1000,$U94-4)),MONTH(INDEX($AM$5:$AM$1000,$U94-4)),1),IF(ISNUMBER(INDEX($AN$5:$AN$1000,$U94-4)),DATE(YEAR(INDEX($AN$5:$AN$1000,$U94-4)),MONTH(INDEX($AN$5:$AN$1000,$U94-4)),1),MesCiclo)),IF(ISNUMBER($AM94),DATE(YEAR($AM94),MONTH($AM94),1),IF(ISNUMBER($AN94),DATE(YEAR($AN94),MONTH($AN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IF(NOT((COUNTA($B94:$D94)+COUNTA($G94:$L94)+COUNTA($Q94))&gt;0),"",IF($B94="Subactividad","Sub","Macro"))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  <c r="AK94" s="62" t="n"/>
      <c r="AL94" s="62">
        <f>IF(LEFT($C94,11)="[Jefatura] ",IFERROR(MATCH("Asistente Técnico de Riesgo|"&amp;MID($C94,12,500),rDname_ADM,0),0),"")</f>
        <v/>
      </c>
      <c r="AM94" s="62">
        <f>IF(N($AL94)&gt;0,INDEX(rIni_ADM,$AL94),IF(ISNUMBER($E94),$E94,""))</f>
        <v/>
      </c>
      <c r="AN94" s="62">
        <f>IF(N($AL94)&gt;0,INDEX(rLim_ADM,$AL94),IF(ISNUMBER($F94),$F94,""))</f>
        <v/>
      </c>
    </row>
    <row r="95">
      <c r="A95" s="56">
        <f>IF(NOT((COUNTA($B95:$D95)+COUNTA($G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>
        <f>IF(N($AL95)&gt;0,INDEX(rIni_ADM,$AL95),"")</f>
        <v/>
      </c>
      <c r="F95" s="59">
        <f>IF(N($AL95)&gt;0,INDEX(rLim_ADM,$AL95),"")</f>
        <v/>
      </c>
      <c r="G95" s="59" t="n"/>
      <c r="H95" s="60" t="n"/>
      <c r="I95" s="60" t="n"/>
      <c r="J95" s="60" t="n"/>
      <c r="K95" s="60" t="n"/>
      <c r="L95" s="60" t="n"/>
      <c r="M95" s="61">
        <f>IF(NOT((COUNTA($B95:$D95)+COUNTA($G95:$L95)+COUNTA($Q95))&gt;0),"",IF(ISNUMBER($G95),1,IF(N($W95)&gt;0,AVERAGEIFS($X$5:$X$1000,$U$5:$U$1000,ROW(),$V$5:$V$1000,"Sub"),$X95)))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IF(NOT((COUNTA($B95:$D95)+COUNTA($G95:$L95)+COUNTA($Q95))&gt;0),"",IF(ISNUMBER($G95),IF(AND(ISNUMBER($AN95),$G95&gt;$AN95),"Cumplida con "&amp;($G95-$AN95)&amp;IF($G95-$AN95=1," día"," días")&amp;" de retraso","Cumplida"),IF(N($M95)&gt;=1,"Cumplida",IF(NOT(ISNUMBER($AN95)),"Sin fecha límite",IF($AN95&lt;FechaRef,"Vencida hace "&amp;(FechaRef-$AN95)&amp;IF(FechaRef-$AN95=1," día"," días"),IF($AN95=FechaRef,"Vence hoy",IF($AN95-FechaRef&lt;=DiasAlerta,"Vence en "&amp;($AN95-FechaRef)&amp;IF($AN95-FechaRef=1," día"," días"),"En plazo")))))))</f>
        <v/>
      </c>
      <c r="P95" s="62" t="n"/>
      <c r="Q95" s="58" t="n"/>
      <c r="R95" s="63">
        <f>IF(NOT((COUNTA($B95:$D95)+COUNTA($G95:$L95)+COUNTA($Q95))&gt;0),"",IF((IF($C95="","Falta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",""))="","✔ OK","⚠ "&amp;LEFT(IF($C95="","Falta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",""),LEN(IF($C95="","Falta el nombre de la actividad"&amp;" · ","")&amp;IF(AND($V95="Sub",N($U95)=0),"Subactividad sin macroactividad arriba"&amp;" · ","")&amp;IF($AM95="","Sin fecha de inicio"&amp;" · ","")&amp;IF($AN95="","Sin fecha límite"&amp;" · ","")&amp;IF(AND(LEFT($C95,11)="[Jefatura] ",N($AL95)=0),"No se encuentra en la hoja de la jefatura (elíjala de nuevo en la lista)"&amp;" · ","")&amp;IF(OR(AND($E95&lt;&gt;"",NOT(ISNUMBER($E95))),AND($F95&lt;&gt;"",NOT(ISNUMBER($F95))),AND($G95&lt;&gt;"",NOT(ISNUMBER($G95)))),"Fecha no válida"&amp;" · ","")&amp;IF(AND(ISNUMBER($AM95),ISNUMBER($AN95),$AM95&gt;$AN95),"Inicio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","")&amp;IF(AND(ISNUMBER($AN95),$AN95&lt;FechaRef,N($M95)&lt;1),"Vencida"&amp;" · ","")&amp;IF(AND(ObsObligatoria="Sí",ISNUMBER($AN95),$AN95&lt;FechaRef,N($M95)&lt;1,$Q95=""),"Vencida sin observación"&amp;" · ",""))-3)))</f>
        <v/>
      </c>
      <c r="S95" s="64">
        <f>IF(NOT((COUNTA($B95:$D95)+COUNTA($G95:$L95)+COUNTA($Q95))&gt;0),"",IF(AND($V95="Sub",N($U95)&gt;0),IF(ISNUMBER(INDEX($AM$5:$AM$1000,$U95-4)),DATE(YEAR(INDEX($AM$5:$AM$1000,$U95-4)),MONTH(INDEX($AM$5:$AM$1000,$U95-4)),1),IF(ISNUMBER(INDEX($AN$5:$AN$1000,$U95-4)),DATE(YEAR(INDEX($AN$5:$AN$1000,$U95-4)),MONTH(INDEX($AN$5:$AN$1000,$U95-4)),1),MesCiclo)),IF(ISNUMBER($AM95),DATE(YEAR($AM95),MONTH($AM95),1),IF(ISNUMBER($AN95),DATE(YEAR($AN95),MONTH($AN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IF(NOT((COUNTA($B95:$D95)+COUNTA($G95:$L95)+COUNTA($Q95))&gt;0),"",IF($B95="Subactividad","Sub","Macro"))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  <c r="AK95" s="62" t="n"/>
      <c r="AL95" s="62">
        <f>IF(LEFT($C95,11)="[Jefatura] ",IFERROR(MATCH("Asistente Técnico de Riesgo|"&amp;MID($C95,12,500),rDname_ADM,0),0),"")</f>
        <v/>
      </c>
      <c r="AM95" s="62">
        <f>IF(N($AL95)&gt;0,INDEX(rIni_ADM,$AL95),IF(ISNUMBER($E95),$E95,""))</f>
        <v/>
      </c>
      <c r="AN95" s="62">
        <f>IF(N($AL95)&gt;0,INDEX(rLim_ADM,$AL95),IF(ISNUMBER($F95),$F95,""))</f>
        <v/>
      </c>
    </row>
    <row r="96">
      <c r="A96" s="56">
        <f>IF(NOT((COUNTA($B96:$D96)+COUNTA($G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>
        <f>IF(N($AL96)&gt;0,INDEX(rIni_ADM,$AL96),"")</f>
        <v/>
      </c>
      <c r="F96" s="59">
        <f>IF(N($AL96)&gt;0,INDEX(rLim_ADM,$AL96),"")</f>
        <v/>
      </c>
      <c r="G96" s="59" t="n"/>
      <c r="H96" s="60" t="n"/>
      <c r="I96" s="60" t="n"/>
      <c r="J96" s="60" t="n"/>
      <c r="K96" s="60" t="n"/>
      <c r="L96" s="60" t="n"/>
      <c r="M96" s="61">
        <f>IF(NOT((COUNTA($B96:$D96)+COUNTA($G96:$L96)+COUNTA($Q96))&gt;0),"",IF(ISNUMBER($G96),1,IF(N($W96)&gt;0,AVERAGEIFS($X$5:$X$1000,$U$5:$U$1000,ROW(),$V$5:$V$1000,"Sub"),$X96)))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IF(NOT((COUNTA($B96:$D96)+COUNTA($G96:$L96)+COUNTA($Q96))&gt;0),"",IF(ISNUMBER($G96),IF(AND(ISNUMBER($AN96),$G96&gt;$AN96),"Cumplida con "&amp;($G96-$AN96)&amp;IF($G96-$AN96=1," día"," días")&amp;" de retraso","Cumplida"),IF(N($M96)&gt;=1,"Cumplida",IF(NOT(ISNUMBER($AN96)),"Sin fecha límite",IF($AN96&lt;FechaRef,"Vencida hace "&amp;(FechaRef-$AN96)&amp;IF(FechaRef-$AN96=1," día"," días"),IF($AN96=FechaRef,"Vence hoy",IF($AN96-FechaRef&lt;=DiasAlerta,"Vence en "&amp;($AN96-FechaRef)&amp;IF($AN96-FechaRef=1," día"," días"),"En plazo")))))))</f>
        <v/>
      </c>
      <c r="P96" s="62" t="n"/>
      <c r="Q96" s="58" t="n"/>
      <c r="R96" s="63">
        <f>IF(NOT((COUNTA($B96:$D96)+COUNTA($G96:$L96)+COUNTA($Q96))&gt;0),"",IF((IF($C96="","Falta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",""))="","✔ OK","⚠ "&amp;LEFT(IF($C96="","Falta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",""),LEN(IF($C96="","Falta el nombre de la actividad"&amp;" · ","")&amp;IF(AND($V96="Sub",N($U96)=0),"Subactividad sin macroactividad arriba"&amp;" · ","")&amp;IF($AM96="","Sin fecha de inicio"&amp;" · ","")&amp;IF($AN96="","Sin fecha límite"&amp;" · ","")&amp;IF(AND(LEFT($C96,11)="[Jefatura] ",N($AL96)=0),"No se encuentra en la hoja de la jefatura (elíjala de nuevo en la lista)"&amp;" · ","")&amp;IF(OR(AND($E96&lt;&gt;"",NOT(ISNUMBER($E96))),AND($F96&lt;&gt;"",NOT(ISNUMBER($F96))),AND($G96&lt;&gt;"",NOT(ISNUMBER($G96)))),"Fecha no válida"&amp;" · ","")&amp;IF(AND(ISNUMBER($AM96),ISNUMBER($AN96),$AM96&gt;$AN96),"Inicio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","")&amp;IF(AND(ISNUMBER($AN96),$AN96&lt;FechaRef,N($M96)&lt;1),"Vencida"&amp;" · ","")&amp;IF(AND(ObsObligatoria="Sí",ISNUMBER($AN96),$AN96&lt;FechaRef,N($M96)&lt;1,$Q96=""),"Vencida sin observación"&amp;" · ",""))-3)))</f>
        <v/>
      </c>
      <c r="S96" s="64">
        <f>IF(NOT((COUNTA($B96:$D96)+COUNTA($G96:$L96)+COUNTA($Q96))&gt;0),"",IF(AND($V96="Sub",N($U96)&gt;0),IF(ISNUMBER(INDEX($AM$5:$AM$1000,$U96-4)),DATE(YEAR(INDEX($AM$5:$AM$1000,$U96-4)),MONTH(INDEX($AM$5:$AM$1000,$U96-4)),1),IF(ISNUMBER(INDEX($AN$5:$AN$1000,$U96-4)),DATE(YEAR(INDEX($AN$5:$AN$1000,$U96-4)),MONTH(INDEX($AN$5:$AN$1000,$U96-4)),1),MesCiclo)),IF(ISNUMBER($AM96),DATE(YEAR($AM96),MONTH($AM96),1),IF(ISNUMBER($AN96),DATE(YEAR($AN96),MONTH($AN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IF(NOT((COUNTA($B96:$D96)+COUNTA($G96:$L96)+COUNTA($Q96))&gt;0),"",IF($B96="Subactividad","Sub","Macro"))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  <c r="AK96" s="62" t="n"/>
      <c r="AL96" s="62">
        <f>IF(LEFT($C96,11)="[Jefatura] ",IFERROR(MATCH("Asistente Técnico de Riesgo|"&amp;MID($C96,12,500),rDname_ADM,0),0),"")</f>
        <v/>
      </c>
      <c r="AM96" s="62">
        <f>IF(N($AL96)&gt;0,INDEX(rIni_ADM,$AL96),IF(ISNUMBER($E96),$E96,""))</f>
        <v/>
      </c>
      <c r="AN96" s="62">
        <f>IF(N($AL96)&gt;0,INDEX(rLim_ADM,$AL96),IF(ISNUMBER($F96),$F96,""))</f>
        <v/>
      </c>
    </row>
    <row r="97">
      <c r="A97" s="56">
        <f>IF(NOT((COUNTA($B97:$D97)+COUNTA($G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>
        <f>IF(N($AL97)&gt;0,INDEX(rIni_ADM,$AL97),"")</f>
        <v/>
      </c>
      <c r="F97" s="59">
        <f>IF(N($AL97)&gt;0,INDEX(rLim_ADM,$AL97),"")</f>
        <v/>
      </c>
      <c r="G97" s="59" t="n"/>
      <c r="H97" s="60" t="n"/>
      <c r="I97" s="60" t="n"/>
      <c r="J97" s="60" t="n"/>
      <c r="K97" s="60" t="n"/>
      <c r="L97" s="60" t="n"/>
      <c r="M97" s="61">
        <f>IF(NOT((COUNTA($B97:$D97)+COUNTA($G97:$L97)+COUNTA($Q97))&gt;0),"",IF(ISNUMBER($G97),1,IF(N($W97)&gt;0,AVERAGEIFS($X$5:$X$1000,$U$5:$U$1000,ROW(),$V$5:$V$1000,"Sub"),$X97)))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IF(NOT((COUNTA($B97:$D97)+COUNTA($G97:$L97)+COUNTA($Q97))&gt;0),"",IF(ISNUMBER($G97),IF(AND(ISNUMBER($AN97),$G97&gt;$AN97),"Cumplida con "&amp;($G97-$AN97)&amp;IF($G97-$AN97=1," día"," días")&amp;" de retraso","Cumplida"),IF(N($M97)&gt;=1,"Cumplida",IF(NOT(ISNUMBER($AN97)),"Sin fecha límite",IF($AN97&lt;FechaRef,"Vencida hace "&amp;(FechaRef-$AN97)&amp;IF(FechaRef-$AN97=1," día"," días"),IF($AN97=FechaRef,"Vence hoy",IF($AN97-FechaRef&lt;=DiasAlerta,"Vence en "&amp;($AN97-FechaRef)&amp;IF($AN97-FechaRef=1," día"," días"),"En plazo")))))))</f>
        <v/>
      </c>
      <c r="P97" s="62" t="n"/>
      <c r="Q97" s="58" t="n"/>
      <c r="R97" s="63">
        <f>IF(NOT((COUNTA($B97:$D97)+COUNTA($G97:$L97)+COUNTA($Q97))&gt;0),"",IF((IF($C97="","Falta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",""))="","✔ OK","⚠ "&amp;LEFT(IF($C97="","Falta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",""),LEN(IF($C97="","Falta el nombre de la actividad"&amp;" · ","")&amp;IF(AND($V97="Sub",N($U97)=0),"Subactividad sin macroactividad arriba"&amp;" · ","")&amp;IF($AM97="","Sin fecha de inicio"&amp;" · ","")&amp;IF($AN97="","Sin fecha límite"&amp;" · ","")&amp;IF(AND(LEFT($C97,11)="[Jefatura] ",N($AL97)=0),"No se encuentra en la hoja de la jefatura (elíjala de nuevo en la lista)"&amp;" · ","")&amp;IF(OR(AND($E97&lt;&gt;"",NOT(ISNUMBER($E97))),AND($F97&lt;&gt;"",NOT(ISNUMBER($F97))),AND($G97&lt;&gt;"",NOT(ISNUMBER($G97)))),"Fecha no válida"&amp;" · ","")&amp;IF(AND(ISNUMBER($AM97),ISNUMBER($AN97),$AM97&gt;$AN97),"Inicio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","")&amp;IF(AND(ISNUMBER($AN97),$AN97&lt;FechaRef,N($M97)&lt;1),"Vencida"&amp;" · ","")&amp;IF(AND(ObsObligatoria="Sí",ISNUMBER($AN97),$AN97&lt;FechaRef,N($M97)&lt;1,$Q97=""),"Vencida sin observación"&amp;" · ",""))-3)))</f>
        <v/>
      </c>
      <c r="S97" s="64">
        <f>IF(NOT((COUNTA($B97:$D97)+COUNTA($G97:$L97)+COUNTA($Q97))&gt;0),"",IF(AND($V97="Sub",N($U97)&gt;0),IF(ISNUMBER(INDEX($AM$5:$AM$1000,$U97-4)),DATE(YEAR(INDEX($AM$5:$AM$1000,$U97-4)),MONTH(INDEX($AM$5:$AM$1000,$U97-4)),1),IF(ISNUMBER(INDEX($AN$5:$AN$1000,$U97-4)),DATE(YEAR(INDEX($AN$5:$AN$1000,$U97-4)),MONTH(INDEX($AN$5:$AN$1000,$U97-4)),1),MesCiclo)),IF(ISNUMBER($AM97),DATE(YEAR($AM97),MONTH($AM97),1),IF(ISNUMBER($AN97),DATE(YEAR($AN97),MONTH($AN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IF(NOT((COUNTA($B97:$D97)+COUNTA($G97:$L97)+COUNTA($Q97))&gt;0),"",IF($B97="Subactividad","Sub","Macro"))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  <c r="AK97" s="62" t="n"/>
      <c r="AL97" s="62">
        <f>IF(LEFT($C97,11)="[Jefatura] ",IFERROR(MATCH("Asistente Técnico de Riesgo|"&amp;MID($C97,12,500),rDname_ADM,0),0),"")</f>
        <v/>
      </c>
      <c r="AM97" s="62">
        <f>IF(N($AL97)&gt;0,INDEX(rIni_ADM,$AL97),IF(ISNUMBER($E97),$E97,""))</f>
        <v/>
      </c>
      <c r="AN97" s="62">
        <f>IF(N($AL97)&gt;0,INDEX(rLim_ADM,$AL97),IF(ISNUMBER($F97),$F97,""))</f>
        <v/>
      </c>
    </row>
    <row r="98">
      <c r="A98" s="56">
        <f>IF(NOT((COUNTA($B98:$D98)+COUNTA($G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>
        <f>IF(N($AL98)&gt;0,INDEX(rIni_ADM,$AL98),"")</f>
        <v/>
      </c>
      <c r="F98" s="59">
        <f>IF(N($AL98)&gt;0,INDEX(rLim_ADM,$AL98),"")</f>
        <v/>
      </c>
      <c r="G98" s="59" t="n"/>
      <c r="H98" s="60" t="n"/>
      <c r="I98" s="60" t="n"/>
      <c r="J98" s="60" t="n"/>
      <c r="K98" s="60" t="n"/>
      <c r="L98" s="60" t="n"/>
      <c r="M98" s="61">
        <f>IF(NOT((COUNTA($B98:$D98)+COUNTA($G98:$L98)+COUNTA($Q98))&gt;0),"",IF(ISNUMBER($G98),1,IF(N($W98)&gt;0,AVERAGEIFS($X$5:$X$1000,$U$5:$U$1000,ROW(),$V$5:$V$1000,"Sub"),$X98)))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IF(NOT((COUNTA($B98:$D98)+COUNTA($G98:$L98)+COUNTA($Q98))&gt;0),"",IF(ISNUMBER($G98),IF(AND(ISNUMBER($AN98),$G98&gt;$AN98),"Cumplida con "&amp;($G98-$AN98)&amp;IF($G98-$AN98=1," día"," días")&amp;" de retraso","Cumplida"),IF(N($M98)&gt;=1,"Cumplida",IF(NOT(ISNUMBER($AN98)),"Sin fecha límite",IF($AN98&lt;FechaRef,"Vencida hace "&amp;(FechaRef-$AN98)&amp;IF(FechaRef-$AN98=1," día"," días"),IF($AN98=FechaRef,"Vence hoy",IF($AN98-FechaRef&lt;=DiasAlerta,"Vence en "&amp;($AN98-FechaRef)&amp;IF($AN98-FechaRef=1," día"," días"),"En plazo")))))))</f>
        <v/>
      </c>
      <c r="P98" s="62" t="n"/>
      <c r="Q98" s="58" t="n"/>
      <c r="R98" s="63">
        <f>IF(NOT((COUNTA($B98:$D98)+COUNTA($G98:$L98)+COUNTA($Q98))&gt;0),"",IF((IF($C98="","Falta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",""))="","✔ OK","⚠ "&amp;LEFT(IF($C98="","Falta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",""),LEN(IF($C98="","Falta el nombre de la actividad"&amp;" · ","")&amp;IF(AND($V98="Sub",N($U98)=0),"Subactividad sin macroactividad arriba"&amp;" · ","")&amp;IF($AM98="","Sin fecha de inicio"&amp;" · ","")&amp;IF($AN98="","Sin fecha límite"&amp;" · ","")&amp;IF(AND(LEFT($C98,11)="[Jefatura] ",N($AL98)=0),"No se encuentra en la hoja de la jefatura (elíjala de nuevo en la lista)"&amp;" · ","")&amp;IF(OR(AND($E98&lt;&gt;"",NOT(ISNUMBER($E98))),AND($F98&lt;&gt;"",NOT(ISNUMBER($F98))),AND($G98&lt;&gt;"",NOT(ISNUMBER($G98)))),"Fecha no válida"&amp;" · ","")&amp;IF(AND(ISNUMBER($AM98),ISNUMBER($AN98),$AM98&gt;$AN98),"Inicio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","")&amp;IF(AND(ISNUMBER($AN98),$AN98&lt;FechaRef,N($M98)&lt;1),"Vencida"&amp;" · ","")&amp;IF(AND(ObsObligatoria="Sí",ISNUMBER($AN98),$AN98&lt;FechaRef,N($M98)&lt;1,$Q98=""),"Vencida sin observación"&amp;" · ",""))-3)))</f>
        <v/>
      </c>
      <c r="S98" s="64">
        <f>IF(NOT((COUNTA($B98:$D98)+COUNTA($G98:$L98)+COUNTA($Q98))&gt;0),"",IF(AND($V98="Sub",N($U98)&gt;0),IF(ISNUMBER(INDEX($AM$5:$AM$1000,$U98-4)),DATE(YEAR(INDEX($AM$5:$AM$1000,$U98-4)),MONTH(INDEX($AM$5:$AM$1000,$U98-4)),1),IF(ISNUMBER(INDEX($AN$5:$AN$1000,$U98-4)),DATE(YEAR(INDEX($AN$5:$AN$1000,$U98-4)),MONTH(INDEX($AN$5:$AN$1000,$U98-4)),1),MesCiclo)),IF(ISNUMBER($AM98),DATE(YEAR($AM98),MONTH($AM98),1),IF(ISNUMBER($AN98),DATE(YEAR($AN98),MONTH($AN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IF(NOT((COUNTA($B98:$D98)+COUNTA($G98:$L98)+COUNTA($Q98))&gt;0),"",IF($B98="Subactividad","Sub","Macro"))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  <c r="AK98" s="62" t="n"/>
      <c r="AL98" s="62">
        <f>IF(LEFT($C98,11)="[Jefatura] ",IFERROR(MATCH("Asistente Técnico de Riesgo|"&amp;MID($C98,12,500),rDname_ADM,0),0),"")</f>
        <v/>
      </c>
      <c r="AM98" s="62">
        <f>IF(N($AL98)&gt;0,INDEX(rIni_ADM,$AL98),IF(ISNUMBER($E98),$E98,""))</f>
        <v/>
      </c>
      <c r="AN98" s="62">
        <f>IF(N($AL98)&gt;0,INDEX(rLim_ADM,$AL98),IF(ISNUMBER($F98),$F98,""))</f>
        <v/>
      </c>
    </row>
    <row r="99">
      <c r="A99" s="56">
        <f>IF(NOT((COUNTA($B99:$D99)+COUNTA($G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>
        <f>IF(N($AL99)&gt;0,INDEX(rIni_ADM,$AL99),"")</f>
        <v/>
      </c>
      <c r="F99" s="59">
        <f>IF(N($AL99)&gt;0,INDEX(rLim_ADM,$AL99),"")</f>
        <v/>
      </c>
      <c r="G99" s="59" t="n"/>
      <c r="H99" s="60" t="n"/>
      <c r="I99" s="60" t="n"/>
      <c r="J99" s="60" t="n"/>
      <c r="K99" s="60" t="n"/>
      <c r="L99" s="60" t="n"/>
      <c r="M99" s="61">
        <f>IF(NOT((COUNTA($B99:$D99)+COUNTA($G99:$L99)+COUNTA($Q99))&gt;0),"",IF(ISNUMBER($G99),1,IF(N($W99)&gt;0,AVERAGEIFS($X$5:$X$1000,$U$5:$U$1000,ROW(),$V$5:$V$1000,"Sub"),$X99)))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IF(NOT((COUNTA($B99:$D99)+COUNTA($G99:$L99)+COUNTA($Q99))&gt;0),"",IF(ISNUMBER($G99),IF(AND(ISNUMBER($AN99),$G99&gt;$AN99),"Cumplida con "&amp;($G99-$AN99)&amp;IF($G99-$AN99=1," día"," días")&amp;" de retraso","Cumplida"),IF(N($M99)&gt;=1,"Cumplida",IF(NOT(ISNUMBER($AN99)),"Sin fecha límite",IF($AN99&lt;FechaRef,"Vencida hace "&amp;(FechaRef-$AN99)&amp;IF(FechaRef-$AN99=1," día"," días"),IF($AN99=FechaRef,"Vence hoy",IF($AN99-FechaRef&lt;=DiasAlerta,"Vence en "&amp;($AN99-FechaRef)&amp;IF($AN99-FechaRef=1," día"," días"),"En plazo")))))))</f>
        <v/>
      </c>
      <c r="P99" s="62" t="n"/>
      <c r="Q99" s="58" t="n"/>
      <c r="R99" s="63">
        <f>IF(NOT((COUNTA($B99:$D99)+COUNTA($G99:$L99)+COUNTA($Q99))&gt;0),"",IF((IF($C99="","Falta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",""))="","✔ OK","⚠ "&amp;LEFT(IF($C99="","Falta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",""),LEN(IF($C99="","Falta el nombre de la actividad"&amp;" · ","")&amp;IF(AND($V99="Sub",N($U99)=0),"Subactividad sin macroactividad arriba"&amp;" · ","")&amp;IF($AM99="","Sin fecha de inicio"&amp;" · ","")&amp;IF($AN99="","Sin fecha límite"&amp;" · ","")&amp;IF(AND(LEFT($C99,11)="[Jefatura] ",N($AL99)=0),"No se encuentra en la hoja de la jefatura (elíjala de nuevo en la lista)"&amp;" · ","")&amp;IF(OR(AND($E99&lt;&gt;"",NOT(ISNUMBER($E99))),AND($F99&lt;&gt;"",NOT(ISNUMBER($F99))),AND($G99&lt;&gt;"",NOT(ISNUMBER($G99)))),"Fecha no válida"&amp;" · ","")&amp;IF(AND(ISNUMBER($AM99),ISNUMBER($AN99),$AM99&gt;$AN99),"Inicio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","")&amp;IF(AND(ISNUMBER($AN99),$AN99&lt;FechaRef,N($M99)&lt;1),"Vencida"&amp;" · ","")&amp;IF(AND(ObsObligatoria="Sí",ISNUMBER($AN99),$AN99&lt;FechaRef,N($M99)&lt;1,$Q99=""),"Vencida sin observación"&amp;" · ",""))-3)))</f>
        <v/>
      </c>
      <c r="S99" s="64">
        <f>IF(NOT((COUNTA($B99:$D99)+COUNTA($G99:$L99)+COUNTA($Q99))&gt;0),"",IF(AND($V99="Sub",N($U99)&gt;0),IF(ISNUMBER(INDEX($AM$5:$AM$1000,$U99-4)),DATE(YEAR(INDEX($AM$5:$AM$1000,$U99-4)),MONTH(INDEX($AM$5:$AM$1000,$U99-4)),1),IF(ISNUMBER(INDEX($AN$5:$AN$1000,$U99-4)),DATE(YEAR(INDEX($AN$5:$AN$1000,$U99-4)),MONTH(INDEX($AN$5:$AN$1000,$U99-4)),1),MesCiclo)),IF(ISNUMBER($AM99),DATE(YEAR($AM99),MONTH($AM99),1),IF(ISNUMBER($AN99),DATE(YEAR($AN99),MONTH($AN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IF(NOT((COUNTA($B99:$D99)+COUNTA($G99:$L99)+COUNTA($Q99))&gt;0),"",IF($B99="Subactividad","Sub","Macro"))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  <c r="AK99" s="62" t="n"/>
      <c r="AL99" s="62">
        <f>IF(LEFT($C99,11)="[Jefatura] ",IFERROR(MATCH("Asistente Técnico de Riesgo|"&amp;MID($C99,12,500),rDname_ADM,0),0),"")</f>
        <v/>
      </c>
      <c r="AM99" s="62">
        <f>IF(N($AL99)&gt;0,INDEX(rIni_ADM,$AL99),IF(ISNUMBER($E99),$E99,""))</f>
        <v/>
      </c>
      <c r="AN99" s="62">
        <f>IF(N($AL99)&gt;0,INDEX(rLim_ADM,$AL99),IF(ISNUMBER($F99),$F99,""))</f>
        <v/>
      </c>
    </row>
    <row r="100">
      <c r="A100" s="56">
        <f>IF(NOT((COUNTA($B100:$D100)+COUNTA($G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>
        <f>IF(N($AL100)&gt;0,INDEX(rIni_ADM,$AL100),"")</f>
        <v/>
      </c>
      <c r="F100" s="59">
        <f>IF(N($AL100)&gt;0,INDEX(rLim_ADM,$AL100),"")</f>
        <v/>
      </c>
      <c r="G100" s="59" t="n"/>
      <c r="H100" s="60" t="n"/>
      <c r="I100" s="60" t="n"/>
      <c r="J100" s="60" t="n"/>
      <c r="K100" s="60" t="n"/>
      <c r="L100" s="60" t="n"/>
      <c r="M100" s="61">
        <f>IF(NOT((COUNTA($B100:$D100)+COUNTA($G100:$L100)+COUNTA($Q100))&gt;0),"",IF(ISNUMBER($G100),1,IF(N($W100)&gt;0,AVERAGEIFS($X$5:$X$1000,$U$5:$U$1000,ROW(),$V$5:$V$1000,"Sub"),$X100)))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IF(NOT((COUNTA($B100:$D100)+COUNTA($G100:$L100)+COUNTA($Q100))&gt;0),"",IF(ISNUMBER($G100),IF(AND(ISNUMBER($AN100),$G100&gt;$AN100),"Cumplida con "&amp;($G100-$AN100)&amp;IF($G100-$AN100=1," día"," días")&amp;" de retraso","Cumplida"),IF(N($M100)&gt;=1,"Cumplida",IF(NOT(ISNUMBER($AN100)),"Sin fecha límite",IF($AN100&lt;FechaRef,"Vencida hace "&amp;(FechaRef-$AN100)&amp;IF(FechaRef-$AN100=1," día"," días"),IF($AN100=FechaRef,"Vence hoy",IF($AN100-FechaRef&lt;=DiasAlerta,"Vence en "&amp;($AN100-FechaRef)&amp;IF($AN100-FechaRef=1," día"," días"),"En plazo")))))))</f>
        <v/>
      </c>
      <c r="P100" s="62" t="n"/>
      <c r="Q100" s="58" t="n"/>
      <c r="R100" s="63">
        <f>IF(NOT((COUNTA($B100:$D100)+COUNTA($G100:$L100)+COUNTA($Q100))&gt;0),"",IF((IF($C100="","Falta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",""))="","✔ OK","⚠ "&amp;LEFT(IF($C100="","Falta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",""),LEN(IF($C100="","Falta el nombre de la actividad"&amp;" · ","")&amp;IF(AND($V100="Sub",N($U100)=0),"Subactividad sin macroactividad arriba"&amp;" · ","")&amp;IF($AM100="","Sin fecha de inicio"&amp;" · ","")&amp;IF($AN100="","Sin fecha límite"&amp;" · ","")&amp;IF(AND(LEFT($C100,11)="[Jefatura] ",N($AL100)=0),"No se encuentra en la hoja de la jefatura (elíjala de nuevo en la lista)"&amp;" · ","")&amp;IF(OR(AND($E100&lt;&gt;"",NOT(ISNUMBER($E100))),AND($F100&lt;&gt;"",NOT(ISNUMBER($F100))),AND($G100&lt;&gt;"",NOT(ISNUMBER($G100)))),"Fecha no válida"&amp;" · ","")&amp;IF(AND(ISNUMBER($AM100),ISNUMBER($AN100),$AM100&gt;$AN100),"Inicio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","")&amp;IF(AND(ISNUMBER($AN100),$AN100&lt;FechaRef,N($M100)&lt;1),"Vencida"&amp;" · ","")&amp;IF(AND(ObsObligatoria="Sí",ISNUMBER($AN100),$AN100&lt;FechaRef,N($M100)&lt;1,$Q100=""),"Vencida sin observación"&amp;" · ",""))-3)))</f>
        <v/>
      </c>
      <c r="S100" s="64">
        <f>IF(NOT((COUNTA($B100:$D100)+COUNTA($G100:$L100)+COUNTA($Q100))&gt;0),"",IF(AND($V100="Sub",N($U100)&gt;0),IF(ISNUMBER(INDEX($AM$5:$AM$1000,$U100-4)),DATE(YEAR(INDEX($AM$5:$AM$1000,$U100-4)),MONTH(INDEX($AM$5:$AM$1000,$U100-4)),1),IF(ISNUMBER(INDEX($AN$5:$AN$1000,$U100-4)),DATE(YEAR(INDEX($AN$5:$AN$1000,$U100-4)),MONTH(INDEX($AN$5:$AN$1000,$U100-4)),1),MesCiclo)),IF(ISNUMBER($AM100),DATE(YEAR($AM100),MONTH($AM100),1),IF(ISNUMBER($AN100),DATE(YEAR($AN100),MONTH($AN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IF(NOT((COUNTA($B100:$D100)+COUNTA($G100:$L100)+COUNTA($Q100))&gt;0),"",IF($B100="Subactividad","Sub","Macro"))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  <c r="AK100" s="62" t="n"/>
      <c r="AL100" s="62">
        <f>IF(LEFT($C100,11)="[Jefatura] ",IFERROR(MATCH("Asistente Técnico de Riesgo|"&amp;MID($C100,12,500),rDname_ADM,0),0),"")</f>
        <v/>
      </c>
      <c r="AM100" s="62">
        <f>IF(N($AL100)&gt;0,INDEX(rIni_ADM,$AL100),IF(ISNUMBER($E100),$E100,""))</f>
        <v/>
      </c>
      <c r="AN100" s="62">
        <f>IF(N($AL100)&gt;0,INDEX(rLim_ADM,$AL100),IF(ISNUMBER($F100),$F100,""))</f>
        <v/>
      </c>
    </row>
    <row r="101">
      <c r="A101" s="56">
        <f>IF(NOT((COUNTA($B101:$D101)+COUNTA($G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>
        <f>IF(N($AL101)&gt;0,INDEX(rIni_ADM,$AL101),"")</f>
        <v/>
      </c>
      <c r="F101" s="59">
        <f>IF(N($AL101)&gt;0,INDEX(rLim_ADM,$AL101),"")</f>
        <v/>
      </c>
      <c r="G101" s="59" t="n"/>
      <c r="H101" s="60" t="n"/>
      <c r="I101" s="60" t="n"/>
      <c r="J101" s="60" t="n"/>
      <c r="K101" s="60" t="n"/>
      <c r="L101" s="60" t="n"/>
      <c r="M101" s="61">
        <f>IF(NOT((COUNTA($B101:$D101)+COUNTA($G101:$L101)+COUNTA($Q101))&gt;0),"",IF(ISNUMBER($G101),1,IF(N($W101)&gt;0,AVERAGEIFS($X$5:$X$1000,$U$5:$U$1000,ROW(),$V$5:$V$1000,"Sub"),$X101)))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IF(NOT((COUNTA($B101:$D101)+COUNTA($G101:$L101)+COUNTA($Q101))&gt;0),"",IF(ISNUMBER($G101),IF(AND(ISNUMBER($AN101),$G101&gt;$AN101),"Cumplida con "&amp;($G101-$AN101)&amp;IF($G101-$AN101=1," día"," días")&amp;" de retraso","Cumplida"),IF(N($M101)&gt;=1,"Cumplida",IF(NOT(ISNUMBER($AN101)),"Sin fecha límite",IF($AN101&lt;FechaRef,"Vencida hace "&amp;(FechaRef-$AN101)&amp;IF(FechaRef-$AN101=1," día"," días"),IF($AN101=FechaRef,"Vence hoy",IF($AN101-FechaRef&lt;=DiasAlerta,"Vence en "&amp;($AN101-FechaRef)&amp;IF($AN101-FechaRef=1," día"," días"),"En plazo")))))))</f>
        <v/>
      </c>
      <c r="P101" s="62" t="n"/>
      <c r="Q101" s="58" t="n"/>
      <c r="R101" s="63">
        <f>IF(NOT((COUNTA($B101:$D101)+COUNTA($G101:$L101)+COUNTA($Q101))&gt;0),"",IF((IF($C101="","Falta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",""))="","✔ OK","⚠ "&amp;LEFT(IF($C101="","Falta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",""),LEN(IF($C101="","Falta el nombre de la actividad"&amp;" · ","")&amp;IF(AND($V101="Sub",N($U101)=0),"Subactividad sin macroactividad arriba"&amp;" · ","")&amp;IF($AM101="","Sin fecha de inicio"&amp;" · ","")&amp;IF($AN101="","Sin fecha límite"&amp;" · ","")&amp;IF(AND(LEFT($C101,11)="[Jefatura] ",N($AL101)=0),"No se encuentra en la hoja de la jefatura (elíjala de nuevo en la lista)"&amp;" · ","")&amp;IF(OR(AND($E101&lt;&gt;"",NOT(ISNUMBER($E101))),AND($F101&lt;&gt;"",NOT(ISNUMBER($F101))),AND($G101&lt;&gt;"",NOT(ISNUMBER($G101)))),"Fecha no válida"&amp;" · ","")&amp;IF(AND(ISNUMBER($AM101),ISNUMBER($AN101),$AM101&gt;$AN101),"Inicio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","")&amp;IF(AND(ISNUMBER($AN101),$AN101&lt;FechaRef,N($M101)&lt;1),"Vencida"&amp;" · ","")&amp;IF(AND(ObsObligatoria="Sí",ISNUMBER($AN101),$AN101&lt;FechaRef,N($M101)&lt;1,$Q101=""),"Vencida sin observación"&amp;" · ",""))-3)))</f>
        <v/>
      </c>
      <c r="S101" s="64">
        <f>IF(NOT((COUNTA($B101:$D101)+COUNTA($G101:$L101)+COUNTA($Q101))&gt;0),"",IF(AND($V101="Sub",N($U101)&gt;0),IF(ISNUMBER(INDEX($AM$5:$AM$1000,$U101-4)),DATE(YEAR(INDEX($AM$5:$AM$1000,$U101-4)),MONTH(INDEX($AM$5:$AM$1000,$U101-4)),1),IF(ISNUMBER(INDEX($AN$5:$AN$1000,$U101-4)),DATE(YEAR(INDEX($AN$5:$AN$1000,$U101-4)),MONTH(INDEX($AN$5:$AN$1000,$U101-4)),1),MesCiclo)),IF(ISNUMBER($AM101),DATE(YEAR($AM101),MONTH($AM101),1),IF(ISNUMBER($AN101),DATE(YEAR($AN101),MONTH($AN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IF(NOT((COUNTA($B101:$D101)+COUNTA($G101:$L101)+COUNTA($Q101))&gt;0),"",IF($B101="Subactividad","Sub","Macro"))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  <c r="AK101" s="62" t="n"/>
      <c r="AL101" s="62">
        <f>IF(LEFT($C101,11)="[Jefatura] ",IFERROR(MATCH("Asistente Técnico de Riesgo|"&amp;MID($C101,12,500),rDname_ADM,0),0),"")</f>
        <v/>
      </c>
      <c r="AM101" s="62">
        <f>IF(N($AL101)&gt;0,INDEX(rIni_ADM,$AL101),IF(ISNUMBER($E101),$E101,""))</f>
        <v/>
      </c>
      <c r="AN101" s="62">
        <f>IF(N($AL101)&gt;0,INDEX(rLim_ADM,$AL101),IF(ISNUMBER($F101),$F101,""))</f>
        <v/>
      </c>
    </row>
    <row r="102">
      <c r="A102" s="56">
        <f>IF(NOT((COUNTA($B102:$D102)+COUNTA($G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>
        <f>IF(N($AL102)&gt;0,INDEX(rIni_ADM,$AL102),"")</f>
        <v/>
      </c>
      <c r="F102" s="59">
        <f>IF(N($AL102)&gt;0,INDEX(rLim_ADM,$AL102),"")</f>
        <v/>
      </c>
      <c r="G102" s="59" t="n"/>
      <c r="H102" s="60" t="n"/>
      <c r="I102" s="60" t="n"/>
      <c r="J102" s="60" t="n"/>
      <c r="K102" s="60" t="n"/>
      <c r="L102" s="60" t="n"/>
      <c r="M102" s="61">
        <f>IF(NOT((COUNTA($B102:$D102)+COUNTA($G102:$L102)+COUNTA($Q102))&gt;0),"",IF(ISNUMBER($G102),1,IF(N($W102)&gt;0,AVERAGEIFS($X$5:$X$1000,$U$5:$U$1000,ROW(),$V$5:$V$1000,"Sub"),$X102)))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IF(NOT((COUNTA($B102:$D102)+COUNTA($G102:$L102)+COUNTA($Q102))&gt;0),"",IF(ISNUMBER($G102),IF(AND(ISNUMBER($AN102),$G102&gt;$AN102),"Cumplida con "&amp;($G102-$AN102)&amp;IF($G102-$AN102=1," día"," días")&amp;" de retraso","Cumplida"),IF(N($M102)&gt;=1,"Cumplida",IF(NOT(ISNUMBER($AN102)),"Sin fecha límite",IF($AN102&lt;FechaRef,"Vencida hace "&amp;(FechaRef-$AN102)&amp;IF(FechaRef-$AN102=1," día"," días"),IF($AN102=FechaRef,"Vence hoy",IF($AN102-FechaRef&lt;=DiasAlerta,"Vence en "&amp;($AN102-FechaRef)&amp;IF($AN102-FechaRef=1," día"," días"),"En plazo")))))))</f>
        <v/>
      </c>
      <c r="P102" s="62" t="n"/>
      <c r="Q102" s="58" t="n"/>
      <c r="R102" s="63">
        <f>IF(NOT((COUNTA($B102:$D102)+COUNTA($G102:$L102)+COUNTA($Q102))&gt;0),"",IF((IF($C102="","Falta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",""))="","✔ OK","⚠ "&amp;LEFT(IF($C102="","Falta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",""),LEN(IF($C102="","Falta el nombre de la actividad"&amp;" · ","")&amp;IF(AND($V102="Sub",N($U102)=0),"Subactividad sin macroactividad arriba"&amp;" · ","")&amp;IF($AM102="","Sin fecha de inicio"&amp;" · ","")&amp;IF($AN102="","Sin fecha límite"&amp;" · ","")&amp;IF(AND(LEFT($C102,11)="[Jefatura] ",N($AL102)=0),"No se encuentra en la hoja de la jefatura (elíjala de nuevo en la lista)"&amp;" · ","")&amp;IF(OR(AND($E102&lt;&gt;"",NOT(ISNUMBER($E102))),AND($F102&lt;&gt;"",NOT(ISNUMBER($F102))),AND($G102&lt;&gt;"",NOT(ISNUMBER($G102)))),"Fecha no válida"&amp;" · ","")&amp;IF(AND(ISNUMBER($AM102),ISNUMBER($AN102),$AM102&gt;$AN102),"Inicio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","")&amp;IF(AND(ISNUMBER($AN102),$AN102&lt;FechaRef,N($M102)&lt;1),"Vencida"&amp;" · ","")&amp;IF(AND(ObsObligatoria="Sí",ISNUMBER($AN102),$AN102&lt;FechaRef,N($M102)&lt;1,$Q102=""),"Vencida sin observación"&amp;" · ",""))-3)))</f>
        <v/>
      </c>
      <c r="S102" s="64">
        <f>IF(NOT((COUNTA($B102:$D102)+COUNTA($G102:$L102)+COUNTA($Q102))&gt;0),"",IF(AND($V102="Sub",N($U102)&gt;0),IF(ISNUMBER(INDEX($AM$5:$AM$1000,$U102-4)),DATE(YEAR(INDEX($AM$5:$AM$1000,$U102-4)),MONTH(INDEX($AM$5:$AM$1000,$U102-4)),1),IF(ISNUMBER(INDEX($AN$5:$AN$1000,$U102-4)),DATE(YEAR(INDEX($AN$5:$AN$1000,$U102-4)),MONTH(INDEX($AN$5:$AN$1000,$U102-4)),1),MesCiclo)),IF(ISNUMBER($AM102),DATE(YEAR($AM102),MONTH($AM102),1),IF(ISNUMBER($AN102),DATE(YEAR($AN102),MONTH($AN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IF(NOT((COUNTA($B102:$D102)+COUNTA($G102:$L102)+COUNTA($Q102))&gt;0),"",IF($B102="Subactividad","Sub","Macro"))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  <c r="AK102" s="62" t="n"/>
      <c r="AL102" s="62">
        <f>IF(LEFT($C102,11)="[Jefatura] ",IFERROR(MATCH("Asistente Técnico de Riesgo|"&amp;MID($C102,12,500),rDname_ADM,0),0),"")</f>
        <v/>
      </c>
      <c r="AM102" s="62">
        <f>IF(N($AL102)&gt;0,INDEX(rIni_ADM,$AL102),IF(ISNUMBER($E102),$E102,""))</f>
        <v/>
      </c>
      <c r="AN102" s="62">
        <f>IF(N($AL102)&gt;0,INDEX(rLim_ADM,$AL102),IF(ISNUMBER($F102),$F102,""))</f>
        <v/>
      </c>
    </row>
    <row r="103">
      <c r="A103" s="56">
        <f>IF(NOT((COUNTA($B103:$D103)+COUNTA($G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>
        <f>IF(N($AL103)&gt;0,INDEX(rIni_ADM,$AL103),"")</f>
        <v/>
      </c>
      <c r="F103" s="59">
        <f>IF(N($AL103)&gt;0,INDEX(rLim_ADM,$AL103),"")</f>
        <v/>
      </c>
      <c r="G103" s="59" t="n"/>
      <c r="H103" s="60" t="n"/>
      <c r="I103" s="60" t="n"/>
      <c r="J103" s="60" t="n"/>
      <c r="K103" s="60" t="n"/>
      <c r="L103" s="60" t="n"/>
      <c r="M103" s="61">
        <f>IF(NOT((COUNTA($B103:$D103)+COUNTA($G103:$L103)+COUNTA($Q103))&gt;0),"",IF(ISNUMBER($G103),1,IF(N($W103)&gt;0,AVERAGEIFS($X$5:$X$1000,$U$5:$U$1000,ROW(),$V$5:$V$1000,"Sub"),$X103)))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IF(NOT((COUNTA($B103:$D103)+COUNTA($G103:$L103)+COUNTA($Q103))&gt;0),"",IF(ISNUMBER($G103),IF(AND(ISNUMBER($AN103),$G103&gt;$AN103),"Cumplida con "&amp;($G103-$AN103)&amp;IF($G103-$AN103=1," día"," días")&amp;" de retraso","Cumplida"),IF(N($M103)&gt;=1,"Cumplida",IF(NOT(ISNUMBER($AN103)),"Sin fecha límite",IF($AN103&lt;FechaRef,"Vencida hace "&amp;(FechaRef-$AN103)&amp;IF(FechaRef-$AN103=1," día"," días"),IF($AN103=FechaRef,"Vence hoy",IF($AN103-FechaRef&lt;=DiasAlerta,"Vence en "&amp;($AN103-FechaRef)&amp;IF($AN103-FechaRef=1," día"," días"),"En plazo")))))))</f>
        <v/>
      </c>
      <c r="P103" s="62" t="n"/>
      <c r="Q103" s="58" t="n"/>
      <c r="R103" s="63">
        <f>IF(NOT((COUNTA($B103:$D103)+COUNTA($G103:$L103)+COUNTA($Q103))&gt;0),"",IF((IF($C103="","Falta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",""))="","✔ OK","⚠ "&amp;LEFT(IF($C103="","Falta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",""),LEN(IF($C103="","Falta el nombre de la actividad"&amp;" · ","")&amp;IF(AND($V103="Sub",N($U103)=0),"Subactividad sin macroactividad arriba"&amp;" · ","")&amp;IF($AM103="","Sin fecha de inicio"&amp;" · ","")&amp;IF($AN103="","Sin fecha límite"&amp;" · ","")&amp;IF(AND(LEFT($C103,11)="[Jefatura] ",N($AL103)=0),"No se encuentra en la hoja de la jefatura (elíjala de nuevo en la lista)"&amp;" · ","")&amp;IF(OR(AND($E103&lt;&gt;"",NOT(ISNUMBER($E103))),AND($F103&lt;&gt;"",NOT(ISNUMBER($F103))),AND($G103&lt;&gt;"",NOT(ISNUMBER($G103)))),"Fecha no válida"&amp;" · ","")&amp;IF(AND(ISNUMBER($AM103),ISNUMBER($AN103),$AM103&gt;$AN103),"Inicio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","")&amp;IF(AND(ISNUMBER($AN103),$AN103&lt;FechaRef,N($M103)&lt;1),"Vencida"&amp;" · ","")&amp;IF(AND(ObsObligatoria="Sí",ISNUMBER($AN103),$AN103&lt;FechaRef,N($M103)&lt;1,$Q103=""),"Vencida sin observación"&amp;" · ",""))-3)))</f>
        <v/>
      </c>
      <c r="S103" s="64">
        <f>IF(NOT((COUNTA($B103:$D103)+COUNTA($G103:$L103)+COUNTA($Q103))&gt;0),"",IF(AND($V103="Sub",N($U103)&gt;0),IF(ISNUMBER(INDEX($AM$5:$AM$1000,$U103-4)),DATE(YEAR(INDEX($AM$5:$AM$1000,$U103-4)),MONTH(INDEX($AM$5:$AM$1000,$U103-4)),1),IF(ISNUMBER(INDEX($AN$5:$AN$1000,$U103-4)),DATE(YEAR(INDEX($AN$5:$AN$1000,$U103-4)),MONTH(INDEX($AN$5:$AN$1000,$U103-4)),1),MesCiclo)),IF(ISNUMBER($AM103),DATE(YEAR($AM103),MONTH($AM103),1),IF(ISNUMBER($AN103),DATE(YEAR($AN103),MONTH($AN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IF(NOT((COUNTA($B103:$D103)+COUNTA($G103:$L103)+COUNTA($Q103))&gt;0),"",IF($B103="Subactividad","Sub","Macro"))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  <c r="AK103" s="62" t="n"/>
      <c r="AL103" s="62">
        <f>IF(LEFT($C103,11)="[Jefatura] ",IFERROR(MATCH("Asistente Técnico de Riesgo|"&amp;MID($C103,12,500),rDname_ADM,0),0),"")</f>
        <v/>
      </c>
      <c r="AM103" s="62">
        <f>IF(N($AL103)&gt;0,INDEX(rIni_ADM,$AL103),IF(ISNUMBER($E103),$E103,""))</f>
        <v/>
      </c>
      <c r="AN103" s="62">
        <f>IF(N($AL103)&gt;0,INDEX(rLim_ADM,$AL103),IF(ISNUMBER($F103),$F103,""))</f>
        <v/>
      </c>
    </row>
    <row r="104">
      <c r="A104" s="56">
        <f>IF(NOT((COUNTA($B104:$D104)+COUNTA($G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>
        <f>IF(N($AL104)&gt;0,INDEX(rIni_ADM,$AL104),"")</f>
        <v/>
      </c>
      <c r="F104" s="59">
        <f>IF(N($AL104)&gt;0,INDEX(rLim_ADM,$AL104),"")</f>
        <v/>
      </c>
      <c r="G104" s="59" t="n"/>
      <c r="H104" s="60" t="n"/>
      <c r="I104" s="60" t="n"/>
      <c r="J104" s="60" t="n"/>
      <c r="K104" s="60" t="n"/>
      <c r="L104" s="60" t="n"/>
      <c r="M104" s="61">
        <f>IF(NOT((COUNTA($B104:$D104)+COUNTA($G104:$L104)+COUNTA($Q104))&gt;0),"",IF(ISNUMBER($G104),1,IF(N($W104)&gt;0,AVERAGEIFS($X$5:$X$1000,$U$5:$U$1000,ROW(),$V$5:$V$1000,"Sub"),$X104)))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IF(NOT((COUNTA($B104:$D104)+COUNTA($G104:$L104)+COUNTA($Q104))&gt;0),"",IF(ISNUMBER($G104),IF(AND(ISNUMBER($AN104),$G104&gt;$AN104),"Cumplida con "&amp;($G104-$AN104)&amp;IF($G104-$AN104=1," día"," días")&amp;" de retraso","Cumplida"),IF(N($M104)&gt;=1,"Cumplida",IF(NOT(ISNUMBER($AN104)),"Sin fecha límite",IF($AN104&lt;FechaRef,"Vencida hace "&amp;(FechaRef-$AN104)&amp;IF(FechaRef-$AN104=1," día"," días"),IF($AN104=FechaRef,"Vence hoy",IF($AN104-FechaRef&lt;=DiasAlerta,"Vence en "&amp;($AN104-FechaRef)&amp;IF($AN104-FechaRef=1," día"," días"),"En plazo")))))))</f>
        <v/>
      </c>
      <c r="P104" s="62" t="n"/>
      <c r="Q104" s="58" t="n"/>
      <c r="R104" s="63">
        <f>IF(NOT((COUNTA($B104:$D104)+COUNTA($G104:$L104)+COUNTA($Q104))&gt;0),"",IF((IF($C104="","Falta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",""))="","✔ OK","⚠ "&amp;LEFT(IF($C104="","Falta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",""),LEN(IF($C104="","Falta el nombre de la actividad"&amp;" · ","")&amp;IF(AND($V104="Sub",N($U104)=0),"Subactividad sin macroactividad arriba"&amp;" · ","")&amp;IF($AM104="","Sin fecha de inicio"&amp;" · ","")&amp;IF($AN104="","Sin fecha límite"&amp;" · ","")&amp;IF(AND(LEFT($C104,11)="[Jefatura] ",N($AL104)=0),"No se encuentra en la hoja de la jefatura (elíjala de nuevo en la lista)"&amp;" · ","")&amp;IF(OR(AND($E104&lt;&gt;"",NOT(ISNUMBER($E104))),AND($F104&lt;&gt;"",NOT(ISNUMBER($F104))),AND($G104&lt;&gt;"",NOT(ISNUMBER($G104)))),"Fecha no válida"&amp;" · ","")&amp;IF(AND(ISNUMBER($AM104),ISNUMBER($AN104),$AM104&gt;$AN104),"Inicio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","")&amp;IF(AND(ISNUMBER($AN104),$AN104&lt;FechaRef,N($M104)&lt;1),"Vencida"&amp;" · ","")&amp;IF(AND(ObsObligatoria="Sí",ISNUMBER($AN104),$AN104&lt;FechaRef,N($M104)&lt;1,$Q104=""),"Vencida sin observación"&amp;" · ",""))-3)))</f>
        <v/>
      </c>
      <c r="S104" s="64">
        <f>IF(NOT((COUNTA($B104:$D104)+COUNTA($G104:$L104)+COUNTA($Q104))&gt;0),"",IF(AND($V104="Sub",N($U104)&gt;0),IF(ISNUMBER(INDEX($AM$5:$AM$1000,$U104-4)),DATE(YEAR(INDEX($AM$5:$AM$1000,$U104-4)),MONTH(INDEX($AM$5:$AM$1000,$U104-4)),1),IF(ISNUMBER(INDEX($AN$5:$AN$1000,$U104-4)),DATE(YEAR(INDEX($AN$5:$AN$1000,$U104-4)),MONTH(INDEX($AN$5:$AN$1000,$U104-4)),1),MesCiclo)),IF(ISNUMBER($AM104),DATE(YEAR($AM104),MONTH($AM104),1),IF(ISNUMBER($AN104),DATE(YEAR($AN104),MONTH($AN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IF(NOT((COUNTA($B104:$D104)+COUNTA($G104:$L104)+COUNTA($Q104))&gt;0),"",IF($B104="Subactividad","Sub","Macro"))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  <c r="AK104" s="62" t="n"/>
      <c r="AL104" s="62">
        <f>IF(LEFT($C104,11)="[Jefatura] ",IFERROR(MATCH("Asistente Técnico de Riesgo|"&amp;MID($C104,12,500),rDname_ADM,0),0),"")</f>
        <v/>
      </c>
      <c r="AM104" s="62">
        <f>IF(N($AL104)&gt;0,INDEX(rIni_ADM,$AL104),IF(ISNUMBER($E104),$E104,""))</f>
        <v/>
      </c>
      <c r="AN104" s="62">
        <f>IF(N($AL104)&gt;0,INDEX(rLim_ADM,$AL104),IF(ISNUMBER($F104),$F104,""))</f>
        <v/>
      </c>
    </row>
    <row r="105">
      <c r="A105" s="56">
        <f>IF(NOT((COUNTA($B105:$D105)+COUNTA($G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>
        <f>IF(N($AL105)&gt;0,INDEX(rIni_ADM,$AL105),"")</f>
        <v/>
      </c>
      <c r="F105" s="59">
        <f>IF(N($AL105)&gt;0,INDEX(rLim_ADM,$AL105),"")</f>
        <v/>
      </c>
      <c r="G105" s="59" t="n"/>
      <c r="H105" s="60" t="n"/>
      <c r="I105" s="60" t="n"/>
      <c r="J105" s="60" t="n"/>
      <c r="K105" s="60" t="n"/>
      <c r="L105" s="60" t="n"/>
      <c r="M105" s="61">
        <f>IF(NOT((COUNTA($B105:$D105)+COUNTA($G105:$L105)+COUNTA($Q105))&gt;0),"",IF(ISNUMBER($G105),1,IF(N($W105)&gt;0,AVERAGEIFS($X$5:$X$1000,$U$5:$U$1000,ROW(),$V$5:$V$1000,"Sub"),$X105)))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IF(NOT((COUNTA($B105:$D105)+COUNTA($G105:$L105)+COUNTA($Q105))&gt;0),"",IF(ISNUMBER($G105),IF(AND(ISNUMBER($AN105),$G105&gt;$AN105),"Cumplida con "&amp;($G105-$AN105)&amp;IF($G105-$AN105=1," día"," días")&amp;" de retraso","Cumplida"),IF(N($M105)&gt;=1,"Cumplida",IF(NOT(ISNUMBER($AN105)),"Sin fecha límite",IF($AN105&lt;FechaRef,"Vencida hace "&amp;(FechaRef-$AN105)&amp;IF(FechaRef-$AN105=1," día"," días"),IF($AN105=FechaRef,"Vence hoy",IF($AN105-FechaRef&lt;=DiasAlerta,"Vence en "&amp;($AN105-FechaRef)&amp;IF($AN105-FechaRef=1," día"," días"),"En plazo")))))))</f>
        <v/>
      </c>
      <c r="P105" s="62" t="n"/>
      <c r="Q105" s="58" t="n"/>
      <c r="R105" s="63">
        <f>IF(NOT((COUNTA($B105:$D105)+COUNTA($G105:$L105)+COUNTA($Q105))&gt;0),"",IF((IF($C105="","Falta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",""))="","✔ OK","⚠ "&amp;LEFT(IF($C105="","Falta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",""),LEN(IF($C105="","Falta el nombre de la actividad"&amp;" · ","")&amp;IF(AND($V105="Sub",N($U105)=0),"Subactividad sin macroactividad arriba"&amp;" · ","")&amp;IF($AM105="","Sin fecha de inicio"&amp;" · ","")&amp;IF($AN105="","Sin fecha límite"&amp;" · ","")&amp;IF(AND(LEFT($C105,11)="[Jefatura] ",N($AL105)=0),"No se encuentra en la hoja de la jefatura (elíjala de nuevo en la lista)"&amp;" · ","")&amp;IF(OR(AND($E105&lt;&gt;"",NOT(ISNUMBER($E105))),AND($F105&lt;&gt;"",NOT(ISNUMBER($F105))),AND($G105&lt;&gt;"",NOT(ISNUMBER($G105)))),"Fecha no válida"&amp;" · ","")&amp;IF(AND(ISNUMBER($AM105),ISNUMBER($AN105),$AM105&gt;$AN105),"Inicio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","")&amp;IF(AND(ISNUMBER($AN105),$AN105&lt;FechaRef,N($M105)&lt;1),"Vencida"&amp;" · ","")&amp;IF(AND(ObsObligatoria="Sí",ISNUMBER($AN105),$AN105&lt;FechaRef,N($M105)&lt;1,$Q105=""),"Vencida sin observación"&amp;" · ",""))-3)))</f>
        <v/>
      </c>
      <c r="S105" s="64">
        <f>IF(NOT((COUNTA($B105:$D105)+COUNTA($G105:$L105)+COUNTA($Q105))&gt;0),"",IF(AND($V105="Sub",N($U105)&gt;0),IF(ISNUMBER(INDEX($AM$5:$AM$1000,$U105-4)),DATE(YEAR(INDEX($AM$5:$AM$1000,$U105-4)),MONTH(INDEX($AM$5:$AM$1000,$U105-4)),1),IF(ISNUMBER(INDEX($AN$5:$AN$1000,$U105-4)),DATE(YEAR(INDEX($AN$5:$AN$1000,$U105-4)),MONTH(INDEX($AN$5:$AN$1000,$U105-4)),1),MesCiclo)),IF(ISNUMBER($AM105),DATE(YEAR($AM105),MONTH($AM105),1),IF(ISNUMBER($AN105),DATE(YEAR($AN105),MONTH($AN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IF(NOT((COUNTA($B105:$D105)+COUNTA($G105:$L105)+COUNTA($Q105))&gt;0),"",IF($B105="Subactividad","Sub","Macro"))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  <c r="AK105" s="62" t="n"/>
      <c r="AL105" s="62">
        <f>IF(LEFT($C105,11)="[Jefatura] ",IFERROR(MATCH("Asistente Técnico de Riesgo|"&amp;MID($C105,12,500),rDname_ADM,0),0),"")</f>
        <v/>
      </c>
      <c r="AM105" s="62">
        <f>IF(N($AL105)&gt;0,INDEX(rIni_ADM,$AL105),IF(ISNUMBER($E105),$E105,""))</f>
        <v/>
      </c>
      <c r="AN105" s="62">
        <f>IF(N($AL105)&gt;0,INDEX(rLim_ADM,$AL105),IF(ISNUMBER($F105),$F105,""))</f>
        <v/>
      </c>
    </row>
    <row r="106">
      <c r="A106" s="56">
        <f>IF(NOT((COUNTA($B106:$D106)+COUNTA($G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>
        <f>IF(N($AL106)&gt;0,INDEX(rIni_ADM,$AL106),"")</f>
        <v/>
      </c>
      <c r="F106" s="59">
        <f>IF(N($AL106)&gt;0,INDEX(rLim_ADM,$AL106),"")</f>
        <v/>
      </c>
      <c r="G106" s="59" t="n"/>
      <c r="H106" s="60" t="n"/>
      <c r="I106" s="60" t="n"/>
      <c r="J106" s="60" t="n"/>
      <c r="K106" s="60" t="n"/>
      <c r="L106" s="60" t="n"/>
      <c r="M106" s="61">
        <f>IF(NOT((COUNTA($B106:$D106)+COUNTA($G106:$L106)+COUNTA($Q106))&gt;0),"",IF(ISNUMBER($G106),1,IF(N($W106)&gt;0,AVERAGEIFS($X$5:$X$1000,$U$5:$U$1000,ROW(),$V$5:$V$1000,"Sub"),$X106)))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IF(NOT((COUNTA($B106:$D106)+COUNTA($G106:$L106)+COUNTA($Q106))&gt;0),"",IF(ISNUMBER($G106),IF(AND(ISNUMBER($AN106),$G106&gt;$AN106),"Cumplida con "&amp;($G106-$AN106)&amp;IF($G106-$AN106=1," día"," días")&amp;" de retraso","Cumplida"),IF(N($M106)&gt;=1,"Cumplida",IF(NOT(ISNUMBER($AN106)),"Sin fecha límite",IF($AN106&lt;FechaRef,"Vencida hace "&amp;(FechaRef-$AN106)&amp;IF(FechaRef-$AN106=1," día"," días"),IF($AN106=FechaRef,"Vence hoy",IF($AN106-FechaRef&lt;=DiasAlerta,"Vence en "&amp;($AN106-FechaRef)&amp;IF($AN106-FechaRef=1," día"," días"),"En plazo")))))))</f>
        <v/>
      </c>
      <c r="P106" s="62" t="n"/>
      <c r="Q106" s="58" t="n"/>
      <c r="R106" s="63">
        <f>IF(NOT((COUNTA($B106:$D106)+COUNTA($G106:$L106)+COUNTA($Q106))&gt;0),"",IF((IF($C106="","Falta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",""))="","✔ OK","⚠ "&amp;LEFT(IF($C106="","Falta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",""),LEN(IF($C106="","Falta el nombre de la actividad"&amp;" · ","")&amp;IF(AND($V106="Sub",N($U106)=0),"Subactividad sin macroactividad arriba"&amp;" · ","")&amp;IF($AM106="","Sin fecha de inicio"&amp;" · ","")&amp;IF($AN106="","Sin fecha límite"&amp;" · ","")&amp;IF(AND(LEFT($C106,11)="[Jefatura] ",N($AL106)=0),"No se encuentra en la hoja de la jefatura (elíjala de nuevo en la lista)"&amp;" · ","")&amp;IF(OR(AND($E106&lt;&gt;"",NOT(ISNUMBER($E106))),AND($F106&lt;&gt;"",NOT(ISNUMBER($F106))),AND($G106&lt;&gt;"",NOT(ISNUMBER($G106)))),"Fecha no válida"&amp;" · ","")&amp;IF(AND(ISNUMBER($AM106),ISNUMBER($AN106),$AM106&gt;$AN106),"Inicio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","")&amp;IF(AND(ISNUMBER($AN106),$AN106&lt;FechaRef,N($M106)&lt;1),"Vencida"&amp;" · ","")&amp;IF(AND(ObsObligatoria="Sí",ISNUMBER($AN106),$AN106&lt;FechaRef,N($M106)&lt;1,$Q106=""),"Vencida sin observación"&amp;" · ",""))-3)))</f>
        <v/>
      </c>
      <c r="S106" s="64">
        <f>IF(NOT((COUNTA($B106:$D106)+COUNTA($G106:$L106)+COUNTA($Q106))&gt;0),"",IF(AND($V106="Sub",N($U106)&gt;0),IF(ISNUMBER(INDEX($AM$5:$AM$1000,$U106-4)),DATE(YEAR(INDEX($AM$5:$AM$1000,$U106-4)),MONTH(INDEX($AM$5:$AM$1000,$U106-4)),1),IF(ISNUMBER(INDEX($AN$5:$AN$1000,$U106-4)),DATE(YEAR(INDEX($AN$5:$AN$1000,$U106-4)),MONTH(INDEX($AN$5:$AN$1000,$U106-4)),1),MesCiclo)),IF(ISNUMBER($AM106),DATE(YEAR($AM106),MONTH($AM106),1),IF(ISNUMBER($AN106),DATE(YEAR($AN106),MONTH($AN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IF(NOT((COUNTA($B106:$D106)+COUNTA($G106:$L106)+COUNTA($Q106))&gt;0),"",IF($B106="Subactividad","Sub","Macro"))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  <c r="AK106" s="62" t="n"/>
      <c r="AL106" s="62">
        <f>IF(LEFT($C106,11)="[Jefatura] ",IFERROR(MATCH("Asistente Técnico de Riesgo|"&amp;MID($C106,12,500),rDname_ADM,0),0),"")</f>
        <v/>
      </c>
      <c r="AM106" s="62">
        <f>IF(N($AL106)&gt;0,INDEX(rIni_ADM,$AL106),IF(ISNUMBER($E106),$E106,""))</f>
        <v/>
      </c>
      <c r="AN106" s="62">
        <f>IF(N($AL106)&gt;0,INDEX(rLim_ADM,$AL106),IF(ISNUMBER($F106),$F106,""))</f>
        <v/>
      </c>
    </row>
    <row r="107">
      <c r="A107" s="56">
        <f>IF(NOT((COUNTA($B107:$D107)+COUNTA($G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>
        <f>IF(N($AL107)&gt;0,INDEX(rIni_ADM,$AL107),"")</f>
        <v/>
      </c>
      <c r="F107" s="59">
        <f>IF(N($AL107)&gt;0,INDEX(rLim_ADM,$AL107),"")</f>
        <v/>
      </c>
      <c r="G107" s="59" t="n"/>
      <c r="H107" s="60" t="n"/>
      <c r="I107" s="60" t="n"/>
      <c r="J107" s="60" t="n"/>
      <c r="K107" s="60" t="n"/>
      <c r="L107" s="60" t="n"/>
      <c r="M107" s="61">
        <f>IF(NOT((COUNTA($B107:$D107)+COUNTA($G107:$L107)+COUNTA($Q107))&gt;0),"",IF(ISNUMBER($G107),1,IF(N($W107)&gt;0,AVERAGEIFS($X$5:$X$1000,$U$5:$U$1000,ROW(),$V$5:$V$1000,"Sub"),$X107)))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IF(NOT((COUNTA($B107:$D107)+COUNTA($G107:$L107)+COUNTA($Q107))&gt;0),"",IF(ISNUMBER($G107),IF(AND(ISNUMBER($AN107),$G107&gt;$AN107),"Cumplida con "&amp;($G107-$AN107)&amp;IF($G107-$AN107=1," día"," días")&amp;" de retraso","Cumplida"),IF(N($M107)&gt;=1,"Cumplida",IF(NOT(ISNUMBER($AN107)),"Sin fecha límite",IF($AN107&lt;FechaRef,"Vencida hace "&amp;(FechaRef-$AN107)&amp;IF(FechaRef-$AN107=1," día"," días"),IF($AN107=FechaRef,"Vence hoy",IF($AN107-FechaRef&lt;=DiasAlerta,"Vence en "&amp;($AN107-FechaRef)&amp;IF($AN107-FechaRef=1," día"," días"),"En plazo")))))))</f>
        <v/>
      </c>
      <c r="P107" s="62" t="n"/>
      <c r="Q107" s="58" t="n"/>
      <c r="R107" s="63">
        <f>IF(NOT((COUNTA($B107:$D107)+COUNTA($G107:$L107)+COUNTA($Q107))&gt;0),"",IF((IF($C107="","Falta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",""))="","✔ OK","⚠ "&amp;LEFT(IF($C107="","Falta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",""),LEN(IF($C107="","Falta el nombre de la actividad"&amp;" · ","")&amp;IF(AND($V107="Sub",N($U107)=0),"Subactividad sin macroactividad arriba"&amp;" · ","")&amp;IF($AM107="","Sin fecha de inicio"&amp;" · ","")&amp;IF($AN107="","Sin fecha límite"&amp;" · ","")&amp;IF(AND(LEFT($C107,11)="[Jefatura] ",N($AL107)=0),"No se encuentra en la hoja de la jefatura (elíjala de nuevo en la lista)"&amp;" · ","")&amp;IF(OR(AND($E107&lt;&gt;"",NOT(ISNUMBER($E107))),AND($F107&lt;&gt;"",NOT(ISNUMBER($F107))),AND($G107&lt;&gt;"",NOT(ISNUMBER($G107)))),"Fecha no válida"&amp;" · ","")&amp;IF(AND(ISNUMBER($AM107),ISNUMBER($AN107),$AM107&gt;$AN107),"Inicio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","")&amp;IF(AND(ISNUMBER($AN107),$AN107&lt;FechaRef,N($M107)&lt;1),"Vencida"&amp;" · ","")&amp;IF(AND(ObsObligatoria="Sí",ISNUMBER($AN107),$AN107&lt;FechaRef,N($M107)&lt;1,$Q107=""),"Vencida sin observación"&amp;" · ",""))-3)))</f>
        <v/>
      </c>
      <c r="S107" s="64">
        <f>IF(NOT((COUNTA($B107:$D107)+COUNTA($G107:$L107)+COUNTA($Q107))&gt;0),"",IF(AND($V107="Sub",N($U107)&gt;0),IF(ISNUMBER(INDEX($AM$5:$AM$1000,$U107-4)),DATE(YEAR(INDEX($AM$5:$AM$1000,$U107-4)),MONTH(INDEX($AM$5:$AM$1000,$U107-4)),1),IF(ISNUMBER(INDEX($AN$5:$AN$1000,$U107-4)),DATE(YEAR(INDEX($AN$5:$AN$1000,$U107-4)),MONTH(INDEX($AN$5:$AN$1000,$U107-4)),1),MesCiclo)),IF(ISNUMBER($AM107),DATE(YEAR($AM107),MONTH($AM107),1),IF(ISNUMBER($AN107),DATE(YEAR($AN107),MONTH($AN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IF(NOT((COUNTA($B107:$D107)+COUNTA($G107:$L107)+COUNTA($Q107))&gt;0),"",IF($B107="Subactividad","Sub","Macro"))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  <c r="AK107" s="62" t="n"/>
      <c r="AL107" s="62">
        <f>IF(LEFT($C107,11)="[Jefatura] ",IFERROR(MATCH("Asistente Técnico de Riesgo|"&amp;MID($C107,12,500),rDname_ADM,0),0),"")</f>
        <v/>
      </c>
      <c r="AM107" s="62">
        <f>IF(N($AL107)&gt;0,INDEX(rIni_ADM,$AL107),IF(ISNUMBER($E107),$E107,""))</f>
        <v/>
      </c>
      <c r="AN107" s="62">
        <f>IF(N($AL107)&gt;0,INDEX(rLim_ADM,$AL107),IF(ISNUMBER($F107),$F107,""))</f>
        <v/>
      </c>
    </row>
    <row r="108">
      <c r="A108" s="56">
        <f>IF(NOT((COUNTA($B108:$D108)+COUNTA($G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>
        <f>IF(N($AL108)&gt;0,INDEX(rIni_ADM,$AL108),"")</f>
        <v/>
      </c>
      <c r="F108" s="59">
        <f>IF(N($AL108)&gt;0,INDEX(rLim_ADM,$AL108),"")</f>
        <v/>
      </c>
      <c r="G108" s="59" t="n"/>
      <c r="H108" s="60" t="n"/>
      <c r="I108" s="60" t="n"/>
      <c r="J108" s="60" t="n"/>
      <c r="K108" s="60" t="n"/>
      <c r="L108" s="60" t="n"/>
      <c r="M108" s="61">
        <f>IF(NOT((COUNTA($B108:$D108)+COUNTA($G108:$L108)+COUNTA($Q108))&gt;0),"",IF(ISNUMBER($G108),1,IF(N($W108)&gt;0,AVERAGEIFS($X$5:$X$1000,$U$5:$U$1000,ROW(),$V$5:$V$1000,"Sub"),$X108)))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IF(NOT((COUNTA($B108:$D108)+COUNTA($G108:$L108)+COUNTA($Q108))&gt;0),"",IF(ISNUMBER($G108),IF(AND(ISNUMBER($AN108),$G108&gt;$AN108),"Cumplida con "&amp;($G108-$AN108)&amp;IF($G108-$AN108=1," día"," días")&amp;" de retraso","Cumplida"),IF(N($M108)&gt;=1,"Cumplida",IF(NOT(ISNUMBER($AN108)),"Sin fecha límite",IF($AN108&lt;FechaRef,"Vencida hace "&amp;(FechaRef-$AN108)&amp;IF(FechaRef-$AN108=1," día"," días"),IF($AN108=FechaRef,"Vence hoy",IF($AN108-FechaRef&lt;=DiasAlerta,"Vence en "&amp;($AN108-FechaRef)&amp;IF($AN108-FechaRef=1," día"," días"),"En plazo")))))))</f>
        <v/>
      </c>
      <c r="P108" s="62" t="n"/>
      <c r="Q108" s="58" t="n"/>
      <c r="R108" s="63">
        <f>IF(NOT((COUNTA($B108:$D108)+COUNTA($G108:$L108)+COUNTA($Q108))&gt;0),"",IF((IF($C108="","Falta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",""))="","✔ OK","⚠ "&amp;LEFT(IF($C108="","Falta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",""),LEN(IF($C108="","Falta el nombre de la actividad"&amp;" · ","")&amp;IF(AND($V108="Sub",N($U108)=0),"Subactividad sin macroactividad arriba"&amp;" · ","")&amp;IF($AM108="","Sin fecha de inicio"&amp;" · ","")&amp;IF($AN108="","Sin fecha límite"&amp;" · ","")&amp;IF(AND(LEFT($C108,11)="[Jefatura] ",N($AL108)=0),"No se encuentra en la hoja de la jefatura (elíjala de nuevo en la lista)"&amp;" · ","")&amp;IF(OR(AND($E108&lt;&gt;"",NOT(ISNUMBER($E108))),AND($F108&lt;&gt;"",NOT(ISNUMBER($F108))),AND($G108&lt;&gt;"",NOT(ISNUMBER($G108)))),"Fecha no válida"&amp;" · ","")&amp;IF(AND(ISNUMBER($AM108),ISNUMBER($AN108),$AM108&gt;$AN108),"Inicio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","")&amp;IF(AND(ISNUMBER($AN108),$AN108&lt;FechaRef,N($M108)&lt;1),"Vencida"&amp;" · ","")&amp;IF(AND(ObsObligatoria="Sí",ISNUMBER($AN108),$AN108&lt;FechaRef,N($M108)&lt;1,$Q108=""),"Vencida sin observación"&amp;" · ",""))-3)))</f>
        <v/>
      </c>
      <c r="S108" s="64">
        <f>IF(NOT((COUNTA($B108:$D108)+COUNTA($G108:$L108)+COUNTA($Q108))&gt;0),"",IF(AND($V108="Sub",N($U108)&gt;0),IF(ISNUMBER(INDEX($AM$5:$AM$1000,$U108-4)),DATE(YEAR(INDEX($AM$5:$AM$1000,$U108-4)),MONTH(INDEX($AM$5:$AM$1000,$U108-4)),1),IF(ISNUMBER(INDEX($AN$5:$AN$1000,$U108-4)),DATE(YEAR(INDEX($AN$5:$AN$1000,$U108-4)),MONTH(INDEX($AN$5:$AN$1000,$U108-4)),1),MesCiclo)),IF(ISNUMBER($AM108),DATE(YEAR($AM108),MONTH($AM108),1),IF(ISNUMBER($AN108),DATE(YEAR($AN108),MONTH($AN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IF(NOT((COUNTA($B108:$D108)+COUNTA($G108:$L108)+COUNTA($Q108))&gt;0),"",IF($B108="Subactividad","Sub","Macro"))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  <c r="AK108" s="62" t="n"/>
      <c r="AL108" s="62">
        <f>IF(LEFT($C108,11)="[Jefatura] ",IFERROR(MATCH("Asistente Técnico de Riesgo|"&amp;MID($C108,12,500),rDname_ADM,0),0),"")</f>
        <v/>
      </c>
      <c r="AM108" s="62">
        <f>IF(N($AL108)&gt;0,INDEX(rIni_ADM,$AL108),IF(ISNUMBER($E108),$E108,""))</f>
        <v/>
      </c>
      <c r="AN108" s="62">
        <f>IF(N($AL108)&gt;0,INDEX(rLim_ADM,$AL108),IF(ISNUMBER($F108),$F108,""))</f>
        <v/>
      </c>
    </row>
    <row r="109">
      <c r="A109" s="56">
        <f>IF(NOT((COUNTA($B109:$D109)+COUNTA($G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>
        <f>IF(N($AL109)&gt;0,INDEX(rIni_ADM,$AL109),"")</f>
        <v/>
      </c>
      <c r="F109" s="59">
        <f>IF(N($AL109)&gt;0,INDEX(rLim_ADM,$AL109),"")</f>
        <v/>
      </c>
      <c r="G109" s="59" t="n"/>
      <c r="H109" s="60" t="n"/>
      <c r="I109" s="60" t="n"/>
      <c r="J109" s="60" t="n"/>
      <c r="K109" s="60" t="n"/>
      <c r="L109" s="60" t="n"/>
      <c r="M109" s="61">
        <f>IF(NOT((COUNTA($B109:$D109)+COUNTA($G109:$L109)+COUNTA($Q109))&gt;0),"",IF(ISNUMBER($G109),1,IF(N($W109)&gt;0,AVERAGEIFS($X$5:$X$1000,$U$5:$U$1000,ROW(),$V$5:$V$1000,"Sub"),$X109)))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IF(NOT((COUNTA($B109:$D109)+COUNTA($G109:$L109)+COUNTA($Q109))&gt;0),"",IF(ISNUMBER($G109),IF(AND(ISNUMBER($AN109),$G109&gt;$AN109),"Cumplida con "&amp;($G109-$AN109)&amp;IF($G109-$AN109=1," día"," días")&amp;" de retraso","Cumplida"),IF(N($M109)&gt;=1,"Cumplida",IF(NOT(ISNUMBER($AN109)),"Sin fecha límite",IF($AN109&lt;FechaRef,"Vencida hace "&amp;(FechaRef-$AN109)&amp;IF(FechaRef-$AN109=1," día"," días"),IF($AN109=FechaRef,"Vence hoy",IF($AN109-FechaRef&lt;=DiasAlerta,"Vence en "&amp;($AN109-FechaRef)&amp;IF($AN109-FechaRef=1," día"," días"),"En plazo")))))))</f>
        <v/>
      </c>
      <c r="P109" s="62" t="n"/>
      <c r="Q109" s="58" t="n"/>
      <c r="R109" s="63">
        <f>IF(NOT((COUNTA($B109:$D109)+COUNTA($G109:$L109)+COUNTA($Q109))&gt;0),"",IF((IF($C109="","Falta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",""))="","✔ OK","⚠ "&amp;LEFT(IF($C109="","Falta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",""),LEN(IF($C109="","Falta el nombre de la actividad"&amp;" · ","")&amp;IF(AND($V109="Sub",N($U109)=0),"Subactividad sin macroactividad arriba"&amp;" · ","")&amp;IF($AM109="","Sin fecha de inicio"&amp;" · ","")&amp;IF($AN109="","Sin fecha límite"&amp;" · ","")&amp;IF(AND(LEFT($C109,11)="[Jefatura] ",N($AL109)=0),"No se encuentra en la hoja de la jefatura (elíjala de nuevo en la lista)"&amp;" · ","")&amp;IF(OR(AND($E109&lt;&gt;"",NOT(ISNUMBER($E109))),AND($F109&lt;&gt;"",NOT(ISNUMBER($F109))),AND($G109&lt;&gt;"",NOT(ISNUMBER($G109)))),"Fecha no válida"&amp;" · ","")&amp;IF(AND(ISNUMBER($AM109),ISNUMBER($AN109),$AM109&gt;$AN109),"Inicio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","")&amp;IF(AND(ISNUMBER($AN109),$AN109&lt;FechaRef,N($M109)&lt;1),"Vencida"&amp;" · ","")&amp;IF(AND(ObsObligatoria="Sí",ISNUMBER($AN109),$AN109&lt;FechaRef,N($M109)&lt;1,$Q109=""),"Vencida sin observación"&amp;" · ",""))-3)))</f>
        <v/>
      </c>
      <c r="S109" s="64">
        <f>IF(NOT((COUNTA($B109:$D109)+COUNTA($G109:$L109)+COUNTA($Q109))&gt;0),"",IF(AND($V109="Sub",N($U109)&gt;0),IF(ISNUMBER(INDEX($AM$5:$AM$1000,$U109-4)),DATE(YEAR(INDEX($AM$5:$AM$1000,$U109-4)),MONTH(INDEX($AM$5:$AM$1000,$U109-4)),1),IF(ISNUMBER(INDEX($AN$5:$AN$1000,$U109-4)),DATE(YEAR(INDEX($AN$5:$AN$1000,$U109-4)),MONTH(INDEX($AN$5:$AN$1000,$U109-4)),1),MesCiclo)),IF(ISNUMBER($AM109),DATE(YEAR($AM109),MONTH($AM109),1),IF(ISNUMBER($AN109),DATE(YEAR($AN109),MONTH($AN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IF(NOT((COUNTA($B109:$D109)+COUNTA($G109:$L109)+COUNTA($Q109))&gt;0),"",IF($B109="Subactividad","Sub","Macro"))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  <c r="AK109" s="62" t="n"/>
      <c r="AL109" s="62">
        <f>IF(LEFT($C109,11)="[Jefatura] ",IFERROR(MATCH("Asistente Técnico de Riesgo|"&amp;MID($C109,12,500),rDname_ADM,0),0),"")</f>
        <v/>
      </c>
      <c r="AM109" s="62">
        <f>IF(N($AL109)&gt;0,INDEX(rIni_ADM,$AL109),IF(ISNUMBER($E109),$E109,""))</f>
        <v/>
      </c>
      <c r="AN109" s="62">
        <f>IF(N($AL109)&gt;0,INDEX(rLim_ADM,$AL109),IF(ISNUMBER($F109),$F109,""))</f>
        <v/>
      </c>
    </row>
    <row r="110">
      <c r="A110" s="56">
        <f>IF(NOT((COUNTA($B110:$D110)+COUNTA($G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>
        <f>IF(N($AL110)&gt;0,INDEX(rIni_ADM,$AL110),"")</f>
        <v/>
      </c>
      <c r="F110" s="59">
        <f>IF(N($AL110)&gt;0,INDEX(rLim_ADM,$AL110),"")</f>
        <v/>
      </c>
      <c r="G110" s="59" t="n"/>
      <c r="H110" s="60" t="n"/>
      <c r="I110" s="60" t="n"/>
      <c r="J110" s="60" t="n"/>
      <c r="K110" s="60" t="n"/>
      <c r="L110" s="60" t="n"/>
      <c r="M110" s="61">
        <f>IF(NOT((COUNTA($B110:$D110)+COUNTA($G110:$L110)+COUNTA($Q110))&gt;0),"",IF(ISNUMBER($G110),1,IF(N($W110)&gt;0,AVERAGEIFS($X$5:$X$1000,$U$5:$U$1000,ROW(),$V$5:$V$1000,"Sub"),$X110)))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IF(NOT((COUNTA($B110:$D110)+COUNTA($G110:$L110)+COUNTA($Q110))&gt;0),"",IF(ISNUMBER($G110),IF(AND(ISNUMBER($AN110),$G110&gt;$AN110),"Cumplida con "&amp;($G110-$AN110)&amp;IF($G110-$AN110=1," día"," días")&amp;" de retraso","Cumplida"),IF(N($M110)&gt;=1,"Cumplida",IF(NOT(ISNUMBER($AN110)),"Sin fecha límite",IF($AN110&lt;FechaRef,"Vencida hace "&amp;(FechaRef-$AN110)&amp;IF(FechaRef-$AN110=1," día"," días"),IF($AN110=FechaRef,"Vence hoy",IF($AN110-FechaRef&lt;=DiasAlerta,"Vence en "&amp;($AN110-FechaRef)&amp;IF($AN110-FechaRef=1," día"," días"),"En plazo")))))))</f>
        <v/>
      </c>
      <c r="P110" s="62" t="n"/>
      <c r="Q110" s="58" t="n"/>
      <c r="R110" s="63">
        <f>IF(NOT((COUNTA($B110:$D110)+COUNTA($G110:$L110)+COUNTA($Q110))&gt;0),"",IF((IF($C110="","Falta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",""))="","✔ OK","⚠ "&amp;LEFT(IF($C110="","Falta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",""),LEN(IF($C110="","Falta el nombre de la actividad"&amp;" · ","")&amp;IF(AND($V110="Sub",N($U110)=0),"Subactividad sin macroactividad arriba"&amp;" · ","")&amp;IF($AM110="","Sin fecha de inicio"&amp;" · ","")&amp;IF($AN110="","Sin fecha límite"&amp;" · ","")&amp;IF(AND(LEFT($C110,11)="[Jefatura] ",N($AL110)=0),"No se encuentra en la hoja de la jefatura (elíjala de nuevo en la lista)"&amp;" · ","")&amp;IF(OR(AND($E110&lt;&gt;"",NOT(ISNUMBER($E110))),AND($F110&lt;&gt;"",NOT(ISNUMBER($F110))),AND($G110&lt;&gt;"",NOT(ISNUMBER($G110)))),"Fecha no válida"&amp;" · ","")&amp;IF(AND(ISNUMBER($AM110),ISNUMBER($AN110),$AM110&gt;$AN110),"Inicio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","")&amp;IF(AND(ISNUMBER($AN110),$AN110&lt;FechaRef,N($M110)&lt;1),"Vencida"&amp;" · ","")&amp;IF(AND(ObsObligatoria="Sí",ISNUMBER($AN110),$AN110&lt;FechaRef,N($M110)&lt;1,$Q110=""),"Vencida sin observación"&amp;" · ",""))-3)))</f>
        <v/>
      </c>
      <c r="S110" s="64">
        <f>IF(NOT((COUNTA($B110:$D110)+COUNTA($G110:$L110)+COUNTA($Q110))&gt;0),"",IF(AND($V110="Sub",N($U110)&gt;0),IF(ISNUMBER(INDEX($AM$5:$AM$1000,$U110-4)),DATE(YEAR(INDEX($AM$5:$AM$1000,$U110-4)),MONTH(INDEX($AM$5:$AM$1000,$U110-4)),1),IF(ISNUMBER(INDEX($AN$5:$AN$1000,$U110-4)),DATE(YEAR(INDEX($AN$5:$AN$1000,$U110-4)),MONTH(INDEX($AN$5:$AN$1000,$U110-4)),1),MesCiclo)),IF(ISNUMBER($AM110),DATE(YEAR($AM110),MONTH($AM110),1),IF(ISNUMBER($AN110),DATE(YEAR($AN110),MONTH($AN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IF(NOT((COUNTA($B110:$D110)+COUNTA($G110:$L110)+COUNTA($Q110))&gt;0),"",IF($B110="Subactividad","Sub","Macro"))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  <c r="AK110" s="62" t="n"/>
      <c r="AL110" s="62">
        <f>IF(LEFT($C110,11)="[Jefatura] ",IFERROR(MATCH("Asistente Técnico de Riesgo|"&amp;MID($C110,12,500),rDname_ADM,0),0),"")</f>
        <v/>
      </c>
      <c r="AM110" s="62">
        <f>IF(N($AL110)&gt;0,INDEX(rIni_ADM,$AL110),IF(ISNUMBER($E110),$E110,""))</f>
        <v/>
      </c>
      <c r="AN110" s="62">
        <f>IF(N($AL110)&gt;0,INDEX(rLim_ADM,$AL110),IF(ISNUMBER($F110),$F110,""))</f>
        <v/>
      </c>
    </row>
    <row r="111">
      <c r="A111" s="56">
        <f>IF(NOT((COUNTA($B111:$D111)+COUNTA($G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>
        <f>IF(N($AL111)&gt;0,INDEX(rIni_ADM,$AL111),"")</f>
        <v/>
      </c>
      <c r="F111" s="59">
        <f>IF(N($AL111)&gt;0,INDEX(rLim_ADM,$AL111),"")</f>
        <v/>
      </c>
      <c r="G111" s="59" t="n"/>
      <c r="H111" s="60" t="n"/>
      <c r="I111" s="60" t="n"/>
      <c r="J111" s="60" t="n"/>
      <c r="K111" s="60" t="n"/>
      <c r="L111" s="60" t="n"/>
      <c r="M111" s="61">
        <f>IF(NOT((COUNTA($B111:$D111)+COUNTA($G111:$L111)+COUNTA($Q111))&gt;0),"",IF(ISNUMBER($G111),1,IF(N($W111)&gt;0,AVERAGEIFS($X$5:$X$1000,$U$5:$U$1000,ROW(),$V$5:$V$1000,"Sub"),$X111)))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IF(NOT((COUNTA($B111:$D111)+COUNTA($G111:$L111)+COUNTA($Q111))&gt;0),"",IF(ISNUMBER($G111),IF(AND(ISNUMBER($AN111),$G111&gt;$AN111),"Cumplida con "&amp;($G111-$AN111)&amp;IF($G111-$AN111=1," día"," días")&amp;" de retraso","Cumplida"),IF(N($M111)&gt;=1,"Cumplida",IF(NOT(ISNUMBER($AN111)),"Sin fecha límite",IF($AN111&lt;FechaRef,"Vencida hace "&amp;(FechaRef-$AN111)&amp;IF(FechaRef-$AN111=1," día"," días"),IF($AN111=FechaRef,"Vence hoy",IF($AN111-FechaRef&lt;=DiasAlerta,"Vence en "&amp;($AN111-FechaRef)&amp;IF($AN111-FechaRef=1," día"," días"),"En plazo")))))))</f>
        <v/>
      </c>
      <c r="P111" s="62" t="n"/>
      <c r="Q111" s="58" t="n"/>
      <c r="R111" s="63">
        <f>IF(NOT((COUNTA($B111:$D111)+COUNTA($G111:$L111)+COUNTA($Q111))&gt;0),"",IF((IF($C111="","Falta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",""))="","✔ OK","⚠ "&amp;LEFT(IF($C111="","Falta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",""),LEN(IF($C111="","Falta el nombre de la actividad"&amp;" · ","")&amp;IF(AND($V111="Sub",N($U111)=0),"Subactividad sin macroactividad arriba"&amp;" · ","")&amp;IF($AM111="","Sin fecha de inicio"&amp;" · ","")&amp;IF($AN111="","Sin fecha límite"&amp;" · ","")&amp;IF(AND(LEFT($C111,11)="[Jefatura] ",N($AL111)=0),"No se encuentra en la hoja de la jefatura (elíjala de nuevo en la lista)"&amp;" · ","")&amp;IF(OR(AND($E111&lt;&gt;"",NOT(ISNUMBER($E111))),AND($F111&lt;&gt;"",NOT(ISNUMBER($F111))),AND($G111&lt;&gt;"",NOT(ISNUMBER($G111)))),"Fecha no válida"&amp;" · ","")&amp;IF(AND(ISNUMBER($AM111),ISNUMBER($AN111),$AM111&gt;$AN111),"Inicio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","")&amp;IF(AND(ISNUMBER($AN111),$AN111&lt;FechaRef,N($M111)&lt;1),"Vencida"&amp;" · ","")&amp;IF(AND(ObsObligatoria="Sí",ISNUMBER($AN111),$AN111&lt;FechaRef,N($M111)&lt;1,$Q111=""),"Vencida sin observación"&amp;" · ",""))-3)))</f>
        <v/>
      </c>
      <c r="S111" s="64">
        <f>IF(NOT((COUNTA($B111:$D111)+COUNTA($G111:$L111)+COUNTA($Q111))&gt;0),"",IF(AND($V111="Sub",N($U111)&gt;0),IF(ISNUMBER(INDEX($AM$5:$AM$1000,$U111-4)),DATE(YEAR(INDEX($AM$5:$AM$1000,$U111-4)),MONTH(INDEX($AM$5:$AM$1000,$U111-4)),1),IF(ISNUMBER(INDEX($AN$5:$AN$1000,$U111-4)),DATE(YEAR(INDEX($AN$5:$AN$1000,$U111-4)),MONTH(INDEX($AN$5:$AN$1000,$U111-4)),1),MesCiclo)),IF(ISNUMBER($AM111),DATE(YEAR($AM111),MONTH($AM111),1),IF(ISNUMBER($AN111),DATE(YEAR($AN111),MONTH($AN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IF(NOT((COUNTA($B111:$D111)+COUNTA($G111:$L111)+COUNTA($Q111))&gt;0),"",IF($B111="Subactividad","Sub","Macro"))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  <c r="AK111" s="62" t="n"/>
      <c r="AL111" s="62">
        <f>IF(LEFT($C111,11)="[Jefatura] ",IFERROR(MATCH("Asistente Técnico de Riesgo|"&amp;MID($C111,12,500),rDname_ADM,0),0),"")</f>
        <v/>
      </c>
      <c r="AM111" s="62">
        <f>IF(N($AL111)&gt;0,INDEX(rIni_ADM,$AL111),IF(ISNUMBER($E111),$E111,""))</f>
        <v/>
      </c>
      <c r="AN111" s="62">
        <f>IF(N($AL111)&gt;0,INDEX(rLim_ADM,$AL111),IF(ISNUMBER($F111),$F111,""))</f>
        <v/>
      </c>
    </row>
    <row r="112">
      <c r="A112" s="56">
        <f>IF(NOT((COUNTA($B112:$D112)+COUNTA($G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>
        <f>IF(N($AL112)&gt;0,INDEX(rIni_ADM,$AL112),"")</f>
        <v/>
      </c>
      <c r="F112" s="59">
        <f>IF(N($AL112)&gt;0,INDEX(rLim_ADM,$AL112),"")</f>
        <v/>
      </c>
      <c r="G112" s="59" t="n"/>
      <c r="H112" s="60" t="n"/>
      <c r="I112" s="60" t="n"/>
      <c r="J112" s="60" t="n"/>
      <c r="K112" s="60" t="n"/>
      <c r="L112" s="60" t="n"/>
      <c r="M112" s="61">
        <f>IF(NOT((COUNTA($B112:$D112)+COUNTA($G112:$L112)+COUNTA($Q112))&gt;0),"",IF(ISNUMBER($G112),1,IF(N($W112)&gt;0,AVERAGEIFS($X$5:$X$1000,$U$5:$U$1000,ROW(),$V$5:$V$1000,"Sub"),$X112)))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IF(NOT((COUNTA($B112:$D112)+COUNTA($G112:$L112)+COUNTA($Q112))&gt;0),"",IF(ISNUMBER($G112),IF(AND(ISNUMBER($AN112),$G112&gt;$AN112),"Cumplida con "&amp;($G112-$AN112)&amp;IF($G112-$AN112=1," día"," días")&amp;" de retraso","Cumplida"),IF(N($M112)&gt;=1,"Cumplida",IF(NOT(ISNUMBER($AN112)),"Sin fecha límite",IF($AN112&lt;FechaRef,"Vencida hace "&amp;(FechaRef-$AN112)&amp;IF(FechaRef-$AN112=1," día"," días"),IF($AN112=FechaRef,"Vence hoy",IF($AN112-FechaRef&lt;=DiasAlerta,"Vence en "&amp;($AN112-FechaRef)&amp;IF($AN112-FechaRef=1," día"," días"),"En plazo")))))))</f>
        <v/>
      </c>
      <c r="P112" s="62" t="n"/>
      <c r="Q112" s="58" t="n"/>
      <c r="R112" s="63">
        <f>IF(NOT((COUNTA($B112:$D112)+COUNTA($G112:$L112)+COUNTA($Q112))&gt;0),"",IF((IF($C112="","Falta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",""))="","✔ OK","⚠ "&amp;LEFT(IF($C112="","Falta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",""),LEN(IF($C112="","Falta el nombre de la actividad"&amp;" · ","")&amp;IF(AND($V112="Sub",N($U112)=0),"Subactividad sin macroactividad arriba"&amp;" · ","")&amp;IF($AM112="","Sin fecha de inicio"&amp;" · ","")&amp;IF($AN112="","Sin fecha límite"&amp;" · ","")&amp;IF(AND(LEFT($C112,11)="[Jefatura] ",N($AL112)=0),"No se encuentra en la hoja de la jefatura (elíjala de nuevo en la lista)"&amp;" · ","")&amp;IF(OR(AND($E112&lt;&gt;"",NOT(ISNUMBER($E112))),AND($F112&lt;&gt;"",NOT(ISNUMBER($F112))),AND($G112&lt;&gt;"",NOT(ISNUMBER($G112)))),"Fecha no válida"&amp;" · ","")&amp;IF(AND(ISNUMBER($AM112),ISNUMBER($AN112),$AM112&gt;$AN112),"Inicio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","")&amp;IF(AND(ISNUMBER($AN112),$AN112&lt;FechaRef,N($M112)&lt;1),"Vencida"&amp;" · ","")&amp;IF(AND(ObsObligatoria="Sí",ISNUMBER($AN112),$AN112&lt;FechaRef,N($M112)&lt;1,$Q112=""),"Vencida sin observación"&amp;" · ",""))-3)))</f>
        <v/>
      </c>
      <c r="S112" s="64">
        <f>IF(NOT((COUNTA($B112:$D112)+COUNTA($G112:$L112)+COUNTA($Q112))&gt;0),"",IF(AND($V112="Sub",N($U112)&gt;0),IF(ISNUMBER(INDEX($AM$5:$AM$1000,$U112-4)),DATE(YEAR(INDEX($AM$5:$AM$1000,$U112-4)),MONTH(INDEX($AM$5:$AM$1000,$U112-4)),1),IF(ISNUMBER(INDEX($AN$5:$AN$1000,$U112-4)),DATE(YEAR(INDEX($AN$5:$AN$1000,$U112-4)),MONTH(INDEX($AN$5:$AN$1000,$U112-4)),1),MesCiclo)),IF(ISNUMBER($AM112),DATE(YEAR($AM112),MONTH($AM112),1),IF(ISNUMBER($AN112),DATE(YEAR($AN112),MONTH($AN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IF(NOT((COUNTA($B112:$D112)+COUNTA($G112:$L112)+COUNTA($Q112))&gt;0),"",IF($B112="Subactividad","Sub","Macro"))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  <c r="AK112" s="62" t="n"/>
      <c r="AL112" s="62">
        <f>IF(LEFT($C112,11)="[Jefatura] ",IFERROR(MATCH("Asistente Técnico de Riesgo|"&amp;MID($C112,12,500),rDname_ADM,0),0),"")</f>
        <v/>
      </c>
      <c r="AM112" s="62">
        <f>IF(N($AL112)&gt;0,INDEX(rIni_ADM,$AL112),IF(ISNUMBER($E112),$E112,""))</f>
        <v/>
      </c>
      <c r="AN112" s="62">
        <f>IF(N($AL112)&gt;0,INDEX(rLim_ADM,$AL112),IF(ISNUMBER($F112),$F112,""))</f>
        <v/>
      </c>
    </row>
    <row r="113">
      <c r="A113" s="56">
        <f>IF(NOT((COUNTA($B113:$D113)+COUNTA($G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>
        <f>IF(N($AL113)&gt;0,INDEX(rIni_ADM,$AL113),"")</f>
        <v/>
      </c>
      <c r="F113" s="59">
        <f>IF(N($AL113)&gt;0,INDEX(rLim_ADM,$AL113),"")</f>
        <v/>
      </c>
      <c r="G113" s="59" t="n"/>
      <c r="H113" s="60" t="n"/>
      <c r="I113" s="60" t="n"/>
      <c r="J113" s="60" t="n"/>
      <c r="K113" s="60" t="n"/>
      <c r="L113" s="60" t="n"/>
      <c r="M113" s="61">
        <f>IF(NOT((COUNTA($B113:$D113)+COUNTA($G113:$L113)+COUNTA($Q113))&gt;0),"",IF(ISNUMBER($G113),1,IF(N($W113)&gt;0,AVERAGEIFS($X$5:$X$1000,$U$5:$U$1000,ROW(),$V$5:$V$1000,"Sub"),$X113)))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IF(NOT((COUNTA($B113:$D113)+COUNTA($G113:$L113)+COUNTA($Q113))&gt;0),"",IF(ISNUMBER($G113),IF(AND(ISNUMBER($AN113),$G113&gt;$AN113),"Cumplida con "&amp;($G113-$AN113)&amp;IF($G113-$AN113=1," día"," días")&amp;" de retraso","Cumplida"),IF(N($M113)&gt;=1,"Cumplida",IF(NOT(ISNUMBER($AN113)),"Sin fecha límite",IF($AN113&lt;FechaRef,"Vencida hace "&amp;(FechaRef-$AN113)&amp;IF(FechaRef-$AN113=1," día"," días"),IF($AN113=FechaRef,"Vence hoy",IF($AN113-FechaRef&lt;=DiasAlerta,"Vence en "&amp;($AN113-FechaRef)&amp;IF($AN113-FechaRef=1," día"," días"),"En plazo")))))))</f>
        <v/>
      </c>
      <c r="P113" s="62" t="n"/>
      <c r="Q113" s="58" t="n"/>
      <c r="R113" s="63">
        <f>IF(NOT((COUNTA($B113:$D113)+COUNTA($G113:$L113)+COUNTA($Q113))&gt;0),"",IF((IF($C113="","Falta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",""))="","✔ OK","⚠ "&amp;LEFT(IF($C113="","Falta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",""),LEN(IF($C113="","Falta el nombre de la actividad"&amp;" · ","")&amp;IF(AND($V113="Sub",N($U113)=0),"Subactividad sin macroactividad arriba"&amp;" · ","")&amp;IF($AM113="","Sin fecha de inicio"&amp;" · ","")&amp;IF($AN113="","Sin fecha límite"&amp;" · ","")&amp;IF(AND(LEFT($C113,11)="[Jefatura] ",N($AL113)=0),"No se encuentra en la hoja de la jefatura (elíjala de nuevo en la lista)"&amp;" · ","")&amp;IF(OR(AND($E113&lt;&gt;"",NOT(ISNUMBER($E113))),AND($F113&lt;&gt;"",NOT(ISNUMBER($F113))),AND($G113&lt;&gt;"",NOT(ISNUMBER($G113)))),"Fecha no válida"&amp;" · ","")&amp;IF(AND(ISNUMBER($AM113),ISNUMBER($AN113),$AM113&gt;$AN113),"Inicio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","")&amp;IF(AND(ISNUMBER($AN113),$AN113&lt;FechaRef,N($M113)&lt;1),"Vencida"&amp;" · ","")&amp;IF(AND(ObsObligatoria="Sí",ISNUMBER($AN113),$AN113&lt;FechaRef,N($M113)&lt;1,$Q113=""),"Vencida sin observación"&amp;" · ",""))-3)))</f>
        <v/>
      </c>
      <c r="S113" s="64">
        <f>IF(NOT((COUNTA($B113:$D113)+COUNTA($G113:$L113)+COUNTA($Q113))&gt;0),"",IF(AND($V113="Sub",N($U113)&gt;0),IF(ISNUMBER(INDEX($AM$5:$AM$1000,$U113-4)),DATE(YEAR(INDEX($AM$5:$AM$1000,$U113-4)),MONTH(INDEX($AM$5:$AM$1000,$U113-4)),1),IF(ISNUMBER(INDEX($AN$5:$AN$1000,$U113-4)),DATE(YEAR(INDEX($AN$5:$AN$1000,$U113-4)),MONTH(INDEX($AN$5:$AN$1000,$U113-4)),1),MesCiclo)),IF(ISNUMBER($AM113),DATE(YEAR($AM113),MONTH($AM113),1),IF(ISNUMBER($AN113),DATE(YEAR($AN113),MONTH($AN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IF(NOT((COUNTA($B113:$D113)+COUNTA($G113:$L113)+COUNTA($Q113))&gt;0),"",IF($B113="Subactividad","Sub","Macro"))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  <c r="AK113" s="62" t="n"/>
      <c r="AL113" s="62">
        <f>IF(LEFT($C113,11)="[Jefatura] ",IFERROR(MATCH("Asistente Técnico de Riesgo|"&amp;MID($C113,12,500),rDname_ADM,0),0),"")</f>
        <v/>
      </c>
      <c r="AM113" s="62">
        <f>IF(N($AL113)&gt;0,INDEX(rIni_ADM,$AL113),IF(ISNUMBER($E113),$E113,""))</f>
        <v/>
      </c>
      <c r="AN113" s="62">
        <f>IF(N($AL113)&gt;0,INDEX(rLim_ADM,$AL113),IF(ISNUMBER($F113),$F113,""))</f>
        <v/>
      </c>
    </row>
    <row r="114">
      <c r="A114" s="56">
        <f>IF(NOT((COUNTA($B114:$D114)+COUNTA($G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>
        <f>IF(N($AL114)&gt;0,INDEX(rIni_ADM,$AL114),"")</f>
        <v/>
      </c>
      <c r="F114" s="59">
        <f>IF(N($AL114)&gt;0,INDEX(rLim_ADM,$AL114),"")</f>
        <v/>
      </c>
      <c r="G114" s="59" t="n"/>
      <c r="H114" s="60" t="n"/>
      <c r="I114" s="60" t="n"/>
      <c r="J114" s="60" t="n"/>
      <c r="K114" s="60" t="n"/>
      <c r="L114" s="60" t="n"/>
      <c r="M114" s="61">
        <f>IF(NOT((COUNTA($B114:$D114)+COUNTA($G114:$L114)+COUNTA($Q114))&gt;0),"",IF(ISNUMBER($G114),1,IF(N($W114)&gt;0,AVERAGEIFS($X$5:$X$1000,$U$5:$U$1000,ROW(),$V$5:$V$1000,"Sub"),$X114)))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IF(NOT((COUNTA($B114:$D114)+COUNTA($G114:$L114)+COUNTA($Q114))&gt;0),"",IF(ISNUMBER($G114),IF(AND(ISNUMBER($AN114),$G114&gt;$AN114),"Cumplida con "&amp;($G114-$AN114)&amp;IF($G114-$AN114=1," día"," días")&amp;" de retraso","Cumplida"),IF(N($M114)&gt;=1,"Cumplida",IF(NOT(ISNUMBER($AN114)),"Sin fecha límite",IF($AN114&lt;FechaRef,"Vencida hace "&amp;(FechaRef-$AN114)&amp;IF(FechaRef-$AN114=1," día"," días"),IF($AN114=FechaRef,"Vence hoy",IF($AN114-FechaRef&lt;=DiasAlerta,"Vence en "&amp;($AN114-FechaRef)&amp;IF($AN114-FechaRef=1," día"," días"),"En plazo")))))))</f>
        <v/>
      </c>
      <c r="P114" s="62" t="n"/>
      <c r="Q114" s="58" t="n"/>
      <c r="R114" s="63">
        <f>IF(NOT((COUNTA($B114:$D114)+COUNTA($G114:$L114)+COUNTA($Q114))&gt;0),"",IF((IF($C114="","Falta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",""))="","✔ OK","⚠ "&amp;LEFT(IF($C114="","Falta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",""),LEN(IF($C114="","Falta el nombre de la actividad"&amp;" · ","")&amp;IF(AND($V114="Sub",N($U114)=0),"Subactividad sin macroactividad arriba"&amp;" · ","")&amp;IF($AM114="","Sin fecha de inicio"&amp;" · ","")&amp;IF($AN114="","Sin fecha límite"&amp;" · ","")&amp;IF(AND(LEFT($C114,11)="[Jefatura] ",N($AL114)=0),"No se encuentra en la hoja de la jefatura (elíjala de nuevo en la lista)"&amp;" · ","")&amp;IF(OR(AND($E114&lt;&gt;"",NOT(ISNUMBER($E114))),AND($F114&lt;&gt;"",NOT(ISNUMBER($F114))),AND($G114&lt;&gt;"",NOT(ISNUMBER($G114)))),"Fecha no válida"&amp;" · ","")&amp;IF(AND(ISNUMBER($AM114),ISNUMBER($AN114),$AM114&gt;$AN114),"Inicio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","")&amp;IF(AND(ISNUMBER($AN114),$AN114&lt;FechaRef,N($M114)&lt;1),"Vencida"&amp;" · ","")&amp;IF(AND(ObsObligatoria="Sí",ISNUMBER($AN114),$AN114&lt;FechaRef,N($M114)&lt;1,$Q114=""),"Vencida sin observación"&amp;" · ",""))-3)))</f>
        <v/>
      </c>
      <c r="S114" s="64">
        <f>IF(NOT((COUNTA($B114:$D114)+COUNTA($G114:$L114)+COUNTA($Q114))&gt;0),"",IF(AND($V114="Sub",N($U114)&gt;0),IF(ISNUMBER(INDEX($AM$5:$AM$1000,$U114-4)),DATE(YEAR(INDEX($AM$5:$AM$1000,$U114-4)),MONTH(INDEX($AM$5:$AM$1000,$U114-4)),1),IF(ISNUMBER(INDEX($AN$5:$AN$1000,$U114-4)),DATE(YEAR(INDEX($AN$5:$AN$1000,$U114-4)),MONTH(INDEX($AN$5:$AN$1000,$U114-4)),1),MesCiclo)),IF(ISNUMBER($AM114),DATE(YEAR($AM114),MONTH($AM114),1),IF(ISNUMBER($AN114),DATE(YEAR($AN114),MONTH($AN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IF(NOT((COUNTA($B114:$D114)+COUNTA($G114:$L114)+COUNTA($Q114))&gt;0),"",IF($B114="Subactividad","Sub","Macro"))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  <c r="AK114" s="62" t="n"/>
      <c r="AL114" s="62">
        <f>IF(LEFT($C114,11)="[Jefatura] ",IFERROR(MATCH("Asistente Técnico de Riesgo|"&amp;MID($C114,12,500),rDname_ADM,0),0),"")</f>
        <v/>
      </c>
      <c r="AM114" s="62">
        <f>IF(N($AL114)&gt;0,INDEX(rIni_ADM,$AL114),IF(ISNUMBER($E114),$E114,""))</f>
        <v/>
      </c>
      <c r="AN114" s="62">
        <f>IF(N($AL114)&gt;0,INDEX(rLim_ADM,$AL114),IF(ISNUMBER($F114),$F114,""))</f>
        <v/>
      </c>
    </row>
    <row r="115">
      <c r="A115" s="56">
        <f>IF(NOT((COUNTA($B115:$D115)+COUNTA($G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>
        <f>IF(N($AL115)&gt;0,INDEX(rIni_ADM,$AL115),"")</f>
        <v/>
      </c>
      <c r="F115" s="59">
        <f>IF(N($AL115)&gt;0,INDEX(rLim_ADM,$AL115),"")</f>
        <v/>
      </c>
      <c r="G115" s="59" t="n"/>
      <c r="H115" s="60" t="n"/>
      <c r="I115" s="60" t="n"/>
      <c r="J115" s="60" t="n"/>
      <c r="K115" s="60" t="n"/>
      <c r="L115" s="60" t="n"/>
      <c r="M115" s="61">
        <f>IF(NOT((COUNTA($B115:$D115)+COUNTA($G115:$L115)+COUNTA($Q115))&gt;0),"",IF(ISNUMBER($G115),1,IF(N($W115)&gt;0,AVERAGEIFS($X$5:$X$1000,$U$5:$U$1000,ROW(),$V$5:$V$1000,"Sub"),$X115)))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IF(NOT((COUNTA($B115:$D115)+COUNTA($G115:$L115)+COUNTA($Q115))&gt;0),"",IF(ISNUMBER($G115),IF(AND(ISNUMBER($AN115),$G115&gt;$AN115),"Cumplida con "&amp;($G115-$AN115)&amp;IF($G115-$AN115=1," día"," días")&amp;" de retraso","Cumplida"),IF(N($M115)&gt;=1,"Cumplida",IF(NOT(ISNUMBER($AN115)),"Sin fecha límite",IF($AN115&lt;FechaRef,"Vencida hace "&amp;(FechaRef-$AN115)&amp;IF(FechaRef-$AN115=1," día"," días"),IF($AN115=FechaRef,"Vence hoy",IF($AN115-FechaRef&lt;=DiasAlerta,"Vence en "&amp;($AN115-FechaRef)&amp;IF($AN115-FechaRef=1," día"," días"),"En plazo")))))))</f>
        <v/>
      </c>
      <c r="P115" s="62" t="n"/>
      <c r="Q115" s="58" t="n"/>
      <c r="R115" s="63">
        <f>IF(NOT((COUNTA($B115:$D115)+COUNTA($G115:$L115)+COUNTA($Q115))&gt;0),"",IF((IF($C115="","Falta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",""))="","✔ OK","⚠ "&amp;LEFT(IF($C115="","Falta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",""),LEN(IF($C115="","Falta el nombre de la actividad"&amp;" · ","")&amp;IF(AND($V115="Sub",N($U115)=0),"Subactividad sin macroactividad arriba"&amp;" · ","")&amp;IF($AM115="","Sin fecha de inicio"&amp;" · ","")&amp;IF($AN115="","Sin fecha límite"&amp;" · ","")&amp;IF(AND(LEFT($C115,11)="[Jefatura] ",N($AL115)=0),"No se encuentra en la hoja de la jefatura (elíjala de nuevo en la lista)"&amp;" · ","")&amp;IF(OR(AND($E115&lt;&gt;"",NOT(ISNUMBER($E115))),AND($F115&lt;&gt;"",NOT(ISNUMBER($F115))),AND($G115&lt;&gt;"",NOT(ISNUMBER($G115)))),"Fecha no válida"&amp;" · ","")&amp;IF(AND(ISNUMBER($AM115),ISNUMBER($AN115),$AM115&gt;$AN115),"Inicio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","")&amp;IF(AND(ISNUMBER($AN115),$AN115&lt;FechaRef,N($M115)&lt;1),"Vencida"&amp;" · ","")&amp;IF(AND(ObsObligatoria="Sí",ISNUMBER($AN115),$AN115&lt;FechaRef,N($M115)&lt;1,$Q115=""),"Vencida sin observación"&amp;" · ",""))-3)))</f>
        <v/>
      </c>
      <c r="S115" s="64">
        <f>IF(NOT((COUNTA($B115:$D115)+COUNTA($G115:$L115)+COUNTA($Q115))&gt;0),"",IF(AND($V115="Sub",N($U115)&gt;0),IF(ISNUMBER(INDEX($AM$5:$AM$1000,$U115-4)),DATE(YEAR(INDEX($AM$5:$AM$1000,$U115-4)),MONTH(INDEX($AM$5:$AM$1000,$U115-4)),1),IF(ISNUMBER(INDEX($AN$5:$AN$1000,$U115-4)),DATE(YEAR(INDEX($AN$5:$AN$1000,$U115-4)),MONTH(INDEX($AN$5:$AN$1000,$U115-4)),1),MesCiclo)),IF(ISNUMBER($AM115),DATE(YEAR($AM115),MONTH($AM115),1),IF(ISNUMBER($AN115),DATE(YEAR($AN115),MONTH($AN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IF(NOT((COUNTA($B115:$D115)+COUNTA($G115:$L115)+COUNTA($Q115))&gt;0),"",IF($B115="Subactividad","Sub","Macro"))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  <c r="AK115" s="62" t="n"/>
      <c r="AL115" s="62">
        <f>IF(LEFT($C115,11)="[Jefatura] ",IFERROR(MATCH("Asistente Técnico de Riesgo|"&amp;MID($C115,12,500),rDname_ADM,0),0),"")</f>
        <v/>
      </c>
      <c r="AM115" s="62">
        <f>IF(N($AL115)&gt;0,INDEX(rIni_ADM,$AL115),IF(ISNUMBER($E115),$E115,""))</f>
        <v/>
      </c>
      <c r="AN115" s="62">
        <f>IF(N($AL115)&gt;0,INDEX(rLim_ADM,$AL115),IF(ISNUMBER($F115),$F115,""))</f>
        <v/>
      </c>
    </row>
    <row r="116">
      <c r="A116" s="56">
        <f>IF(NOT((COUNTA($B116:$D116)+COUNTA($G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>
        <f>IF(N($AL116)&gt;0,INDEX(rIni_ADM,$AL116),"")</f>
        <v/>
      </c>
      <c r="F116" s="59">
        <f>IF(N($AL116)&gt;0,INDEX(rLim_ADM,$AL116),"")</f>
        <v/>
      </c>
      <c r="G116" s="59" t="n"/>
      <c r="H116" s="60" t="n"/>
      <c r="I116" s="60" t="n"/>
      <c r="J116" s="60" t="n"/>
      <c r="K116" s="60" t="n"/>
      <c r="L116" s="60" t="n"/>
      <c r="M116" s="61">
        <f>IF(NOT((COUNTA($B116:$D116)+COUNTA($G116:$L116)+COUNTA($Q116))&gt;0),"",IF(ISNUMBER($G116),1,IF(N($W116)&gt;0,AVERAGEIFS($X$5:$X$1000,$U$5:$U$1000,ROW(),$V$5:$V$1000,"Sub"),$X116)))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IF(NOT((COUNTA($B116:$D116)+COUNTA($G116:$L116)+COUNTA($Q116))&gt;0),"",IF(ISNUMBER($G116),IF(AND(ISNUMBER($AN116),$G116&gt;$AN116),"Cumplida con "&amp;($G116-$AN116)&amp;IF($G116-$AN116=1," día"," días")&amp;" de retraso","Cumplida"),IF(N($M116)&gt;=1,"Cumplida",IF(NOT(ISNUMBER($AN116)),"Sin fecha límite",IF($AN116&lt;FechaRef,"Vencida hace "&amp;(FechaRef-$AN116)&amp;IF(FechaRef-$AN116=1," día"," días"),IF($AN116=FechaRef,"Vence hoy",IF($AN116-FechaRef&lt;=DiasAlerta,"Vence en "&amp;($AN116-FechaRef)&amp;IF($AN116-FechaRef=1," día"," días"),"En plazo")))))))</f>
        <v/>
      </c>
      <c r="P116" s="62" t="n"/>
      <c r="Q116" s="58" t="n"/>
      <c r="R116" s="63">
        <f>IF(NOT((COUNTA($B116:$D116)+COUNTA($G116:$L116)+COUNTA($Q116))&gt;0),"",IF((IF($C116="","Falta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",""))="","✔ OK","⚠ "&amp;LEFT(IF($C116="","Falta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",""),LEN(IF($C116="","Falta el nombre de la actividad"&amp;" · ","")&amp;IF(AND($V116="Sub",N($U116)=0),"Subactividad sin macroactividad arriba"&amp;" · ","")&amp;IF($AM116="","Sin fecha de inicio"&amp;" · ","")&amp;IF($AN116="","Sin fecha límite"&amp;" · ","")&amp;IF(AND(LEFT($C116,11)="[Jefatura] ",N($AL116)=0),"No se encuentra en la hoja de la jefatura (elíjala de nuevo en la lista)"&amp;" · ","")&amp;IF(OR(AND($E116&lt;&gt;"",NOT(ISNUMBER($E116))),AND($F116&lt;&gt;"",NOT(ISNUMBER($F116))),AND($G116&lt;&gt;"",NOT(ISNUMBER($G116)))),"Fecha no válida"&amp;" · ","")&amp;IF(AND(ISNUMBER($AM116),ISNUMBER($AN116),$AM116&gt;$AN116),"Inicio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","")&amp;IF(AND(ISNUMBER($AN116),$AN116&lt;FechaRef,N($M116)&lt;1),"Vencida"&amp;" · ","")&amp;IF(AND(ObsObligatoria="Sí",ISNUMBER($AN116),$AN116&lt;FechaRef,N($M116)&lt;1,$Q116=""),"Vencida sin observación"&amp;" · ",""))-3)))</f>
        <v/>
      </c>
      <c r="S116" s="64">
        <f>IF(NOT((COUNTA($B116:$D116)+COUNTA($G116:$L116)+COUNTA($Q116))&gt;0),"",IF(AND($V116="Sub",N($U116)&gt;0),IF(ISNUMBER(INDEX($AM$5:$AM$1000,$U116-4)),DATE(YEAR(INDEX($AM$5:$AM$1000,$U116-4)),MONTH(INDEX($AM$5:$AM$1000,$U116-4)),1),IF(ISNUMBER(INDEX($AN$5:$AN$1000,$U116-4)),DATE(YEAR(INDEX($AN$5:$AN$1000,$U116-4)),MONTH(INDEX($AN$5:$AN$1000,$U116-4)),1),MesCiclo)),IF(ISNUMBER($AM116),DATE(YEAR($AM116),MONTH($AM116),1),IF(ISNUMBER($AN116),DATE(YEAR($AN116),MONTH($AN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IF(NOT((COUNTA($B116:$D116)+COUNTA($G116:$L116)+COUNTA($Q116))&gt;0),"",IF($B116="Subactividad","Sub","Macro"))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  <c r="AK116" s="62" t="n"/>
      <c r="AL116" s="62">
        <f>IF(LEFT($C116,11)="[Jefatura] ",IFERROR(MATCH("Asistente Técnico de Riesgo|"&amp;MID($C116,12,500),rDname_ADM,0),0),"")</f>
        <v/>
      </c>
      <c r="AM116" s="62">
        <f>IF(N($AL116)&gt;0,INDEX(rIni_ADM,$AL116),IF(ISNUMBER($E116),$E116,""))</f>
        <v/>
      </c>
      <c r="AN116" s="62">
        <f>IF(N($AL116)&gt;0,INDEX(rLim_ADM,$AL116),IF(ISNUMBER($F116),$F116,""))</f>
        <v/>
      </c>
    </row>
    <row r="117">
      <c r="A117" s="56">
        <f>IF(NOT((COUNTA($B117:$D117)+COUNTA($G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>
        <f>IF(N($AL117)&gt;0,INDEX(rIni_ADM,$AL117),"")</f>
        <v/>
      </c>
      <c r="F117" s="59">
        <f>IF(N($AL117)&gt;0,INDEX(rLim_ADM,$AL117),"")</f>
        <v/>
      </c>
      <c r="G117" s="59" t="n"/>
      <c r="H117" s="60" t="n"/>
      <c r="I117" s="60" t="n"/>
      <c r="J117" s="60" t="n"/>
      <c r="K117" s="60" t="n"/>
      <c r="L117" s="60" t="n"/>
      <c r="M117" s="61">
        <f>IF(NOT((COUNTA($B117:$D117)+COUNTA($G117:$L117)+COUNTA($Q117))&gt;0),"",IF(ISNUMBER($G117),1,IF(N($W117)&gt;0,AVERAGEIFS($X$5:$X$1000,$U$5:$U$1000,ROW(),$V$5:$V$1000,"Sub"),$X117)))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IF(NOT((COUNTA($B117:$D117)+COUNTA($G117:$L117)+COUNTA($Q117))&gt;0),"",IF(ISNUMBER($G117),IF(AND(ISNUMBER($AN117),$G117&gt;$AN117),"Cumplida con "&amp;($G117-$AN117)&amp;IF($G117-$AN117=1," día"," días")&amp;" de retraso","Cumplida"),IF(N($M117)&gt;=1,"Cumplida",IF(NOT(ISNUMBER($AN117)),"Sin fecha límite",IF($AN117&lt;FechaRef,"Vencida hace "&amp;(FechaRef-$AN117)&amp;IF(FechaRef-$AN117=1," día"," días"),IF($AN117=FechaRef,"Vence hoy",IF($AN117-FechaRef&lt;=DiasAlerta,"Vence en "&amp;($AN117-FechaRef)&amp;IF($AN117-FechaRef=1," día"," días"),"En plazo")))))))</f>
        <v/>
      </c>
      <c r="P117" s="62" t="n"/>
      <c r="Q117" s="58" t="n"/>
      <c r="R117" s="63">
        <f>IF(NOT((COUNTA($B117:$D117)+COUNTA($G117:$L117)+COUNTA($Q117))&gt;0),"",IF((IF($C117="","Falta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",""))="","✔ OK","⚠ "&amp;LEFT(IF($C117="","Falta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",""),LEN(IF($C117="","Falta el nombre de la actividad"&amp;" · ","")&amp;IF(AND($V117="Sub",N($U117)=0),"Subactividad sin macroactividad arriba"&amp;" · ","")&amp;IF($AM117="","Sin fecha de inicio"&amp;" · ","")&amp;IF($AN117="","Sin fecha límite"&amp;" · ","")&amp;IF(AND(LEFT($C117,11)="[Jefatura] ",N($AL117)=0),"No se encuentra en la hoja de la jefatura (elíjala de nuevo en la lista)"&amp;" · ","")&amp;IF(OR(AND($E117&lt;&gt;"",NOT(ISNUMBER($E117))),AND($F117&lt;&gt;"",NOT(ISNUMBER($F117))),AND($G117&lt;&gt;"",NOT(ISNUMBER($G117)))),"Fecha no válida"&amp;" · ","")&amp;IF(AND(ISNUMBER($AM117),ISNUMBER($AN117),$AM117&gt;$AN117),"Inicio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","")&amp;IF(AND(ISNUMBER($AN117),$AN117&lt;FechaRef,N($M117)&lt;1),"Vencida"&amp;" · ","")&amp;IF(AND(ObsObligatoria="Sí",ISNUMBER($AN117),$AN117&lt;FechaRef,N($M117)&lt;1,$Q117=""),"Vencida sin observación"&amp;" · ",""))-3)))</f>
        <v/>
      </c>
      <c r="S117" s="64">
        <f>IF(NOT((COUNTA($B117:$D117)+COUNTA($G117:$L117)+COUNTA($Q117))&gt;0),"",IF(AND($V117="Sub",N($U117)&gt;0),IF(ISNUMBER(INDEX($AM$5:$AM$1000,$U117-4)),DATE(YEAR(INDEX($AM$5:$AM$1000,$U117-4)),MONTH(INDEX($AM$5:$AM$1000,$U117-4)),1),IF(ISNUMBER(INDEX($AN$5:$AN$1000,$U117-4)),DATE(YEAR(INDEX($AN$5:$AN$1000,$U117-4)),MONTH(INDEX($AN$5:$AN$1000,$U117-4)),1),MesCiclo)),IF(ISNUMBER($AM117),DATE(YEAR($AM117),MONTH($AM117),1),IF(ISNUMBER($AN117),DATE(YEAR($AN117),MONTH($AN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IF(NOT((COUNTA($B117:$D117)+COUNTA($G117:$L117)+COUNTA($Q117))&gt;0),"",IF($B117="Subactividad","Sub","Macro"))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  <c r="AK117" s="62" t="n"/>
      <c r="AL117" s="62">
        <f>IF(LEFT($C117,11)="[Jefatura] ",IFERROR(MATCH("Asistente Técnico de Riesgo|"&amp;MID($C117,12,500),rDname_ADM,0),0),"")</f>
        <v/>
      </c>
      <c r="AM117" s="62">
        <f>IF(N($AL117)&gt;0,INDEX(rIni_ADM,$AL117),IF(ISNUMBER($E117),$E117,""))</f>
        <v/>
      </c>
      <c r="AN117" s="62">
        <f>IF(N($AL117)&gt;0,INDEX(rLim_ADM,$AL117),IF(ISNUMBER($F117),$F117,""))</f>
        <v/>
      </c>
    </row>
    <row r="118">
      <c r="A118" s="56">
        <f>IF(NOT((COUNTA($B118:$D118)+COUNTA($G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>
        <f>IF(N($AL118)&gt;0,INDEX(rIni_ADM,$AL118),"")</f>
        <v/>
      </c>
      <c r="F118" s="59">
        <f>IF(N($AL118)&gt;0,INDEX(rLim_ADM,$AL118),"")</f>
        <v/>
      </c>
      <c r="G118" s="59" t="n"/>
      <c r="H118" s="60" t="n"/>
      <c r="I118" s="60" t="n"/>
      <c r="J118" s="60" t="n"/>
      <c r="K118" s="60" t="n"/>
      <c r="L118" s="60" t="n"/>
      <c r="M118" s="61">
        <f>IF(NOT((COUNTA($B118:$D118)+COUNTA($G118:$L118)+COUNTA($Q118))&gt;0),"",IF(ISNUMBER($G118),1,IF(N($W118)&gt;0,AVERAGEIFS($X$5:$X$1000,$U$5:$U$1000,ROW(),$V$5:$V$1000,"Sub"),$X118)))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IF(NOT((COUNTA($B118:$D118)+COUNTA($G118:$L118)+COUNTA($Q118))&gt;0),"",IF(ISNUMBER($G118),IF(AND(ISNUMBER($AN118),$G118&gt;$AN118),"Cumplida con "&amp;($G118-$AN118)&amp;IF($G118-$AN118=1," día"," días")&amp;" de retraso","Cumplida"),IF(N($M118)&gt;=1,"Cumplida",IF(NOT(ISNUMBER($AN118)),"Sin fecha límite",IF($AN118&lt;FechaRef,"Vencida hace "&amp;(FechaRef-$AN118)&amp;IF(FechaRef-$AN118=1," día"," días"),IF($AN118=FechaRef,"Vence hoy",IF($AN118-FechaRef&lt;=DiasAlerta,"Vence en "&amp;($AN118-FechaRef)&amp;IF($AN118-FechaRef=1," día"," días"),"En plazo")))))))</f>
        <v/>
      </c>
      <c r="P118" s="62" t="n"/>
      <c r="Q118" s="58" t="n"/>
      <c r="R118" s="63">
        <f>IF(NOT((COUNTA($B118:$D118)+COUNTA($G118:$L118)+COUNTA($Q118))&gt;0),"",IF((IF($C118="","Falta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",""))="","✔ OK","⚠ "&amp;LEFT(IF($C118="","Falta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",""),LEN(IF($C118="","Falta el nombre de la actividad"&amp;" · ","")&amp;IF(AND($V118="Sub",N($U118)=0),"Subactividad sin macroactividad arriba"&amp;" · ","")&amp;IF($AM118="","Sin fecha de inicio"&amp;" · ","")&amp;IF($AN118="","Sin fecha límite"&amp;" · ","")&amp;IF(AND(LEFT($C118,11)="[Jefatura] ",N($AL118)=0),"No se encuentra en la hoja de la jefatura (elíjala de nuevo en la lista)"&amp;" · ","")&amp;IF(OR(AND($E118&lt;&gt;"",NOT(ISNUMBER($E118))),AND($F118&lt;&gt;"",NOT(ISNUMBER($F118))),AND($G118&lt;&gt;"",NOT(ISNUMBER($G118)))),"Fecha no válida"&amp;" · ","")&amp;IF(AND(ISNUMBER($AM118),ISNUMBER($AN118),$AM118&gt;$AN118),"Inicio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","")&amp;IF(AND(ISNUMBER($AN118),$AN118&lt;FechaRef,N($M118)&lt;1),"Vencida"&amp;" · ","")&amp;IF(AND(ObsObligatoria="Sí",ISNUMBER($AN118),$AN118&lt;FechaRef,N($M118)&lt;1,$Q118=""),"Vencida sin observación"&amp;" · ",""))-3)))</f>
        <v/>
      </c>
      <c r="S118" s="64">
        <f>IF(NOT((COUNTA($B118:$D118)+COUNTA($G118:$L118)+COUNTA($Q118))&gt;0),"",IF(AND($V118="Sub",N($U118)&gt;0),IF(ISNUMBER(INDEX($AM$5:$AM$1000,$U118-4)),DATE(YEAR(INDEX($AM$5:$AM$1000,$U118-4)),MONTH(INDEX($AM$5:$AM$1000,$U118-4)),1),IF(ISNUMBER(INDEX($AN$5:$AN$1000,$U118-4)),DATE(YEAR(INDEX($AN$5:$AN$1000,$U118-4)),MONTH(INDEX($AN$5:$AN$1000,$U118-4)),1),MesCiclo)),IF(ISNUMBER($AM118),DATE(YEAR($AM118),MONTH($AM118),1),IF(ISNUMBER($AN118),DATE(YEAR($AN118),MONTH($AN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IF(NOT((COUNTA($B118:$D118)+COUNTA($G118:$L118)+COUNTA($Q118))&gt;0),"",IF($B118="Subactividad","Sub","Macro"))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  <c r="AK118" s="62" t="n"/>
      <c r="AL118" s="62">
        <f>IF(LEFT($C118,11)="[Jefatura] ",IFERROR(MATCH("Asistente Técnico de Riesgo|"&amp;MID($C118,12,500),rDname_ADM,0),0),"")</f>
        <v/>
      </c>
      <c r="AM118" s="62">
        <f>IF(N($AL118)&gt;0,INDEX(rIni_ADM,$AL118),IF(ISNUMBER($E118),$E118,""))</f>
        <v/>
      </c>
      <c r="AN118" s="62">
        <f>IF(N($AL118)&gt;0,INDEX(rLim_ADM,$AL118),IF(ISNUMBER($F118),$F118,""))</f>
        <v/>
      </c>
    </row>
    <row r="119">
      <c r="A119" s="56">
        <f>IF(NOT((COUNTA($B119:$D119)+COUNTA($G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>
        <f>IF(N($AL119)&gt;0,INDEX(rIni_ADM,$AL119),"")</f>
        <v/>
      </c>
      <c r="F119" s="59">
        <f>IF(N($AL119)&gt;0,INDEX(rLim_ADM,$AL119),"")</f>
        <v/>
      </c>
      <c r="G119" s="59" t="n"/>
      <c r="H119" s="60" t="n"/>
      <c r="I119" s="60" t="n"/>
      <c r="J119" s="60" t="n"/>
      <c r="K119" s="60" t="n"/>
      <c r="L119" s="60" t="n"/>
      <c r="M119" s="61">
        <f>IF(NOT((COUNTA($B119:$D119)+COUNTA($G119:$L119)+COUNTA($Q119))&gt;0),"",IF(ISNUMBER($G119),1,IF(N($W119)&gt;0,AVERAGEIFS($X$5:$X$1000,$U$5:$U$1000,ROW(),$V$5:$V$1000,"Sub"),$X119)))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IF(NOT((COUNTA($B119:$D119)+COUNTA($G119:$L119)+COUNTA($Q119))&gt;0),"",IF(ISNUMBER($G119),IF(AND(ISNUMBER($AN119),$G119&gt;$AN119),"Cumplida con "&amp;($G119-$AN119)&amp;IF($G119-$AN119=1," día"," días")&amp;" de retraso","Cumplida"),IF(N($M119)&gt;=1,"Cumplida",IF(NOT(ISNUMBER($AN119)),"Sin fecha límite",IF($AN119&lt;FechaRef,"Vencida hace "&amp;(FechaRef-$AN119)&amp;IF(FechaRef-$AN119=1," día"," días"),IF($AN119=FechaRef,"Vence hoy",IF($AN119-FechaRef&lt;=DiasAlerta,"Vence en "&amp;($AN119-FechaRef)&amp;IF($AN119-FechaRef=1," día"," días"),"En plazo")))))))</f>
        <v/>
      </c>
      <c r="P119" s="62" t="n"/>
      <c r="Q119" s="58" t="n"/>
      <c r="R119" s="63">
        <f>IF(NOT((COUNTA($B119:$D119)+COUNTA($G119:$L119)+COUNTA($Q119))&gt;0),"",IF((IF($C119="","Falta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",""))="","✔ OK","⚠ "&amp;LEFT(IF($C119="","Falta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",""),LEN(IF($C119="","Falta el nombre de la actividad"&amp;" · ","")&amp;IF(AND($V119="Sub",N($U119)=0),"Subactividad sin macroactividad arriba"&amp;" · ","")&amp;IF($AM119="","Sin fecha de inicio"&amp;" · ","")&amp;IF($AN119="","Sin fecha límite"&amp;" · ","")&amp;IF(AND(LEFT($C119,11)="[Jefatura] ",N($AL119)=0),"No se encuentra en la hoja de la jefatura (elíjala de nuevo en la lista)"&amp;" · ","")&amp;IF(OR(AND($E119&lt;&gt;"",NOT(ISNUMBER($E119))),AND($F119&lt;&gt;"",NOT(ISNUMBER($F119))),AND($G119&lt;&gt;"",NOT(ISNUMBER($G119)))),"Fecha no válida"&amp;" · ","")&amp;IF(AND(ISNUMBER($AM119),ISNUMBER($AN119),$AM119&gt;$AN119),"Inicio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","")&amp;IF(AND(ISNUMBER($AN119),$AN119&lt;FechaRef,N($M119)&lt;1),"Vencida"&amp;" · ","")&amp;IF(AND(ObsObligatoria="Sí",ISNUMBER($AN119),$AN119&lt;FechaRef,N($M119)&lt;1,$Q119=""),"Vencida sin observación"&amp;" · ",""))-3)))</f>
        <v/>
      </c>
      <c r="S119" s="64">
        <f>IF(NOT((COUNTA($B119:$D119)+COUNTA($G119:$L119)+COUNTA($Q119))&gt;0),"",IF(AND($V119="Sub",N($U119)&gt;0),IF(ISNUMBER(INDEX($AM$5:$AM$1000,$U119-4)),DATE(YEAR(INDEX($AM$5:$AM$1000,$U119-4)),MONTH(INDEX($AM$5:$AM$1000,$U119-4)),1),IF(ISNUMBER(INDEX($AN$5:$AN$1000,$U119-4)),DATE(YEAR(INDEX($AN$5:$AN$1000,$U119-4)),MONTH(INDEX($AN$5:$AN$1000,$U119-4)),1),MesCiclo)),IF(ISNUMBER($AM119),DATE(YEAR($AM119),MONTH($AM119),1),IF(ISNUMBER($AN119),DATE(YEAR($AN119),MONTH($AN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IF(NOT((COUNTA($B119:$D119)+COUNTA($G119:$L119)+COUNTA($Q119))&gt;0),"",IF($B119="Subactividad","Sub","Macro"))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  <c r="AK119" s="62" t="n"/>
      <c r="AL119" s="62">
        <f>IF(LEFT($C119,11)="[Jefatura] ",IFERROR(MATCH("Asistente Técnico de Riesgo|"&amp;MID($C119,12,500),rDname_ADM,0),0),"")</f>
        <v/>
      </c>
      <c r="AM119" s="62">
        <f>IF(N($AL119)&gt;0,INDEX(rIni_ADM,$AL119),IF(ISNUMBER($E119),$E119,""))</f>
        <v/>
      </c>
      <c r="AN119" s="62">
        <f>IF(N($AL119)&gt;0,INDEX(rLim_ADM,$AL119),IF(ISNUMBER($F119),$F119,""))</f>
        <v/>
      </c>
    </row>
    <row r="120">
      <c r="A120" s="56">
        <f>IF(NOT((COUNTA($B120:$D120)+COUNTA($G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>
        <f>IF(N($AL120)&gt;0,INDEX(rIni_ADM,$AL120),"")</f>
        <v/>
      </c>
      <c r="F120" s="59">
        <f>IF(N($AL120)&gt;0,INDEX(rLim_ADM,$AL120),"")</f>
        <v/>
      </c>
      <c r="G120" s="59" t="n"/>
      <c r="H120" s="60" t="n"/>
      <c r="I120" s="60" t="n"/>
      <c r="J120" s="60" t="n"/>
      <c r="K120" s="60" t="n"/>
      <c r="L120" s="60" t="n"/>
      <c r="M120" s="61">
        <f>IF(NOT((COUNTA($B120:$D120)+COUNTA($G120:$L120)+COUNTA($Q120))&gt;0),"",IF(ISNUMBER($G120),1,IF(N($W120)&gt;0,AVERAGEIFS($X$5:$X$1000,$U$5:$U$1000,ROW(),$V$5:$V$1000,"Sub"),$X120)))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IF(NOT((COUNTA($B120:$D120)+COUNTA($G120:$L120)+COUNTA($Q120))&gt;0),"",IF(ISNUMBER($G120),IF(AND(ISNUMBER($AN120),$G120&gt;$AN120),"Cumplida con "&amp;($G120-$AN120)&amp;IF($G120-$AN120=1," día"," días")&amp;" de retraso","Cumplida"),IF(N($M120)&gt;=1,"Cumplida",IF(NOT(ISNUMBER($AN120)),"Sin fecha límite",IF($AN120&lt;FechaRef,"Vencida hace "&amp;(FechaRef-$AN120)&amp;IF(FechaRef-$AN120=1," día"," días"),IF($AN120=FechaRef,"Vence hoy",IF($AN120-FechaRef&lt;=DiasAlerta,"Vence en "&amp;($AN120-FechaRef)&amp;IF($AN120-FechaRef=1," día"," días"),"En plazo")))))))</f>
        <v/>
      </c>
      <c r="P120" s="62" t="n"/>
      <c r="Q120" s="58" t="n"/>
      <c r="R120" s="63">
        <f>IF(NOT((COUNTA($B120:$D120)+COUNTA($G120:$L120)+COUNTA($Q120))&gt;0),"",IF((IF($C120="","Falta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",""))="","✔ OK","⚠ "&amp;LEFT(IF($C120="","Falta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",""),LEN(IF($C120="","Falta el nombre de la actividad"&amp;" · ","")&amp;IF(AND($V120="Sub",N($U120)=0),"Subactividad sin macroactividad arriba"&amp;" · ","")&amp;IF($AM120="","Sin fecha de inicio"&amp;" · ","")&amp;IF($AN120="","Sin fecha límite"&amp;" · ","")&amp;IF(AND(LEFT($C120,11)="[Jefatura] ",N($AL120)=0),"No se encuentra en la hoja de la jefatura (elíjala de nuevo en la lista)"&amp;" · ","")&amp;IF(OR(AND($E120&lt;&gt;"",NOT(ISNUMBER($E120))),AND($F120&lt;&gt;"",NOT(ISNUMBER($F120))),AND($G120&lt;&gt;"",NOT(ISNUMBER($G120)))),"Fecha no válida"&amp;" · ","")&amp;IF(AND(ISNUMBER($AM120),ISNUMBER($AN120),$AM120&gt;$AN120),"Inicio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","")&amp;IF(AND(ISNUMBER($AN120),$AN120&lt;FechaRef,N($M120)&lt;1),"Vencida"&amp;" · ","")&amp;IF(AND(ObsObligatoria="Sí",ISNUMBER($AN120),$AN120&lt;FechaRef,N($M120)&lt;1,$Q120=""),"Vencida sin observación"&amp;" · ",""))-3)))</f>
        <v/>
      </c>
      <c r="S120" s="64">
        <f>IF(NOT((COUNTA($B120:$D120)+COUNTA($G120:$L120)+COUNTA($Q120))&gt;0),"",IF(AND($V120="Sub",N($U120)&gt;0),IF(ISNUMBER(INDEX($AM$5:$AM$1000,$U120-4)),DATE(YEAR(INDEX($AM$5:$AM$1000,$U120-4)),MONTH(INDEX($AM$5:$AM$1000,$U120-4)),1),IF(ISNUMBER(INDEX($AN$5:$AN$1000,$U120-4)),DATE(YEAR(INDEX($AN$5:$AN$1000,$U120-4)),MONTH(INDEX($AN$5:$AN$1000,$U120-4)),1),MesCiclo)),IF(ISNUMBER($AM120),DATE(YEAR($AM120),MONTH($AM120),1),IF(ISNUMBER($AN120),DATE(YEAR($AN120),MONTH($AN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IF(NOT((COUNTA($B120:$D120)+COUNTA($G120:$L120)+COUNTA($Q120))&gt;0),"",IF($B120="Subactividad","Sub","Macro"))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  <c r="AK120" s="62" t="n"/>
      <c r="AL120" s="62">
        <f>IF(LEFT($C120,11)="[Jefatura] ",IFERROR(MATCH("Asistente Técnico de Riesgo|"&amp;MID($C120,12,500),rDname_ADM,0),0),"")</f>
        <v/>
      </c>
      <c r="AM120" s="62">
        <f>IF(N($AL120)&gt;0,INDEX(rIni_ADM,$AL120),IF(ISNUMBER($E120),$E120,""))</f>
        <v/>
      </c>
      <c r="AN120" s="62">
        <f>IF(N($AL120)&gt;0,INDEX(rLim_ADM,$AL120),IF(ISNUMBER($F120),$F120,""))</f>
        <v/>
      </c>
    </row>
    <row r="121">
      <c r="A121" s="56">
        <f>IF(NOT((COUNTA($B121:$D121)+COUNTA($G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>
        <f>IF(N($AL121)&gt;0,INDEX(rIni_ADM,$AL121),"")</f>
        <v/>
      </c>
      <c r="F121" s="59">
        <f>IF(N($AL121)&gt;0,INDEX(rLim_ADM,$AL121),"")</f>
        <v/>
      </c>
      <c r="G121" s="59" t="n"/>
      <c r="H121" s="60" t="n"/>
      <c r="I121" s="60" t="n"/>
      <c r="J121" s="60" t="n"/>
      <c r="K121" s="60" t="n"/>
      <c r="L121" s="60" t="n"/>
      <c r="M121" s="61">
        <f>IF(NOT((COUNTA($B121:$D121)+COUNTA($G121:$L121)+COUNTA($Q121))&gt;0),"",IF(ISNUMBER($G121),1,IF(N($W121)&gt;0,AVERAGEIFS($X$5:$X$1000,$U$5:$U$1000,ROW(),$V$5:$V$1000,"Sub"),$X121)))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IF(NOT((COUNTA($B121:$D121)+COUNTA($G121:$L121)+COUNTA($Q121))&gt;0),"",IF(ISNUMBER($G121),IF(AND(ISNUMBER($AN121),$G121&gt;$AN121),"Cumplida con "&amp;($G121-$AN121)&amp;IF($G121-$AN121=1," día"," días")&amp;" de retraso","Cumplida"),IF(N($M121)&gt;=1,"Cumplida",IF(NOT(ISNUMBER($AN121)),"Sin fecha límite",IF($AN121&lt;FechaRef,"Vencida hace "&amp;(FechaRef-$AN121)&amp;IF(FechaRef-$AN121=1," día"," días"),IF($AN121=FechaRef,"Vence hoy",IF($AN121-FechaRef&lt;=DiasAlerta,"Vence en "&amp;($AN121-FechaRef)&amp;IF($AN121-FechaRef=1," día"," días"),"En plazo")))))))</f>
        <v/>
      </c>
      <c r="P121" s="62" t="n"/>
      <c r="Q121" s="58" t="n"/>
      <c r="R121" s="63">
        <f>IF(NOT((COUNTA($B121:$D121)+COUNTA($G121:$L121)+COUNTA($Q121))&gt;0),"",IF((IF($C121="","Falta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",""))="","✔ OK","⚠ "&amp;LEFT(IF($C121="","Falta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",""),LEN(IF($C121="","Falta el nombre de la actividad"&amp;" · ","")&amp;IF(AND($V121="Sub",N($U121)=0),"Subactividad sin macroactividad arriba"&amp;" · ","")&amp;IF($AM121="","Sin fecha de inicio"&amp;" · ","")&amp;IF($AN121="","Sin fecha límite"&amp;" · ","")&amp;IF(AND(LEFT($C121,11)="[Jefatura] ",N($AL121)=0),"No se encuentra en la hoja de la jefatura (elíjala de nuevo en la lista)"&amp;" · ","")&amp;IF(OR(AND($E121&lt;&gt;"",NOT(ISNUMBER($E121))),AND($F121&lt;&gt;"",NOT(ISNUMBER($F121))),AND($G121&lt;&gt;"",NOT(ISNUMBER($G121)))),"Fecha no válida"&amp;" · ","")&amp;IF(AND(ISNUMBER($AM121),ISNUMBER($AN121),$AM121&gt;$AN121),"Inicio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","")&amp;IF(AND(ISNUMBER($AN121),$AN121&lt;FechaRef,N($M121)&lt;1),"Vencida"&amp;" · ","")&amp;IF(AND(ObsObligatoria="Sí",ISNUMBER($AN121),$AN121&lt;FechaRef,N($M121)&lt;1,$Q121=""),"Vencida sin observación"&amp;" · ",""))-3)))</f>
        <v/>
      </c>
      <c r="S121" s="64">
        <f>IF(NOT((COUNTA($B121:$D121)+COUNTA($G121:$L121)+COUNTA($Q121))&gt;0),"",IF(AND($V121="Sub",N($U121)&gt;0),IF(ISNUMBER(INDEX($AM$5:$AM$1000,$U121-4)),DATE(YEAR(INDEX($AM$5:$AM$1000,$U121-4)),MONTH(INDEX($AM$5:$AM$1000,$U121-4)),1),IF(ISNUMBER(INDEX($AN$5:$AN$1000,$U121-4)),DATE(YEAR(INDEX($AN$5:$AN$1000,$U121-4)),MONTH(INDEX($AN$5:$AN$1000,$U121-4)),1),MesCiclo)),IF(ISNUMBER($AM121),DATE(YEAR($AM121),MONTH($AM121),1),IF(ISNUMBER($AN121),DATE(YEAR($AN121),MONTH($AN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IF(NOT((COUNTA($B121:$D121)+COUNTA($G121:$L121)+COUNTA($Q121))&gt;0),"",IF($B121="Subactividad","Sub","Macro"))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  <c r="AK121" s="62" t="n"/>
      <c r="AL121" s="62">
        <f>IF(LEFT($C121,11)="[Jefatura] ",IFERROR(MATCH("Asistente Técnico de Riesgo|"&amp;MID($C121,12,500),rDname_ADM,0),0),"")</f>
        <v/>
      </c>
      <c r="AM121" s="62">
        <f>IF(N($AL121)&gt;0,INDEX(rIni_ADM,$AL121),IF(ISNUMBER($E121),$E121,""))</f>
        <v/>
      </c>
      <c r="AN121" s="62">
        <f>IF(N($AL121)&gt;0,INDEX(rLim_ADM,$AL121),IF(ISNUMBER($F121),$F121,""))</f>
        <v/>
      </c>
    </row>
    <row r="122">
      <c r="A122" s="56">
        <f>IF(NOT((COUNTA($B122:$D122)+COUNTA($G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>
        <f>IF(N($AL122)&gt;0,INDEX(rIni_ADM,$AL122),"")</f>
        <v/>
      </c>
      <c r="F122" s="59">
        <f>IF(N($AL122)&gt;0,INDEX(rLim_ADM,$AL122),"")</f>
        <v/>
      </c>
      <c r="G122" s="59" t="n"/>
      <c r="H122" s="60" t="n"/>
      <c r="I122" s="60" t="n"/>
      <c r="J122" s="60" t="n"/>
      <c r="K122" s="60" t="n"/>
      <c r="L122" s="60" t="n"/>
      <c r="M122" s="61">
        <f>IF(NOT((COUNTA($B122:$D122)+COUNTA($G122:$L122)+COUNTA($Q122))&gt;0),"",IF(ISNUMBER($G122),1,IF(N($W122)&gt;0,AVERAGEIFS($X$5:$X$1000,$U$5:$U$1000,ROW(),$V$5:$V$1000,"Sub"),$X122)))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IF(NOT((COUNTA($B122:$D122)+COUNTA($G122:$L122)+COUNTA($Q122))&gt;0),"",IF(ISNUMBER($G122),IF(AND(ISNUMBER($AN122),$G122&gt;$AN122),"Cumplida con "&amp;($G122-$AN122)&amp;IF($G122-$AN122=1," día"," días")&amp;" de retraso","Cumplida"),IF(N($M122)&gt;=1,"Cumplida",IF(NOT(ISNUMBER($AN122)),"Sin fecha límite",IF($AN122&lt;FechaRef,"Vencida hace "&amp;(FechaRef-$AN122)&amp;IF(FechaRef-$AN122=1," día"," días"),IF($AN122=FechaRef,"Vence hoy",IF($AN122-FechaRef&lt;=DiasAlerta,"Vence en "&amp;($AN122-FechaRef)&amp;IF($AN122-FechaRef=1," día"," días"),"En plazo")))))))</f>
        <v/>
      </c>
      <c r="P122" s="62" t="n"/>
      <c r="Q122" s="58" t="n"/>
      <c r="R122" s="63">
        <f>IF(NOT((COUNTA($B122:$D122)+COUNTA($G122:$L122)+COUNTA($Q122))&gt;0),"",IF((IF($C122="","Falta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",""))="","✔ OK","⚠ "&amp;LEFT(IF($C122="","Falta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",""),LEN(IF($C122="","Falta el nombre de la actividad"&amp;" · ","")&amp;IF(AND($V122="Sub",N($U122)=0),"Subactividad sin macroactividad arriba"&amp;" · ","")&amp;IF($AM122="","Sin fecha de inicio"&amp;" · ","")&amp;IF($AN122="","Sin fecha límite"&amp;" · ","")&amp;IF(AND(LEFT($C122,11)="[Jefatura] ",N($AL122)=0),"No se encuentra en la hoja de la jefatura (elíjala de nuevo en la lista)"&amp;" · ","")&amp;IF(OR(AND($E122&lt;&gt;"",NOT(ISNUMBER($E122))),AND($F122&lt;&gt;"",NOT(ISNUMBER($F122))),AND($G122&lt;&gt;"",NOT(ISNUMBER($G122)))),"Fecha no válida"&amp;" · ","")&amp;IF(AND(ISNUMBER($AM122),ISNUMBER($AN122),$AM122&gt;$AN122),"Inicio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","")&amp;IF(AND(ISNUMBER($AN122),$AN122&lt;FechaRef,N($M122)&lt;1),"Vencida"&amp;" · ","")&amp;IF(AND(ObsObligatoria="Sí",ISNUMBER($AN122),$AN122&lt;FechaRef,N($M122)&lt;1,$Q122=""),"Vencida sin observación"&amp;" · ",""))-3)))</f>
        <v/>
      </c>
      <c r="S122" s="64">
        <f>IF(NOT((COUNTA($B122:$D122)+COUNTA($G122:$L122)+COUNTA($Q122))&gt;0),"",IF(AND($V122="Sub",N($U122)&gt;0),IF(ISNUMBER(INDEX($AM$5:$AM$1000,$U122-4)),DATE(YEAR(INDEX($AM$5:$AM$1000,$U122-4)),MONTH(INDEX($AM$5:$AM$1000,$U122-4)),1),IF(ISNUMBER(INDEX($AN$5:$AN$1000,$U122-4)),DATE(YEAR(INDEX($AN$5:$AN$1000,$U122-4)),MONTH(INDEX($AN$5:$AN$1000,$U122-4)),1),MesCiclo)),IF(ISNUMBER($AM122),DATE(YEAR($AM122),MONTH($AM122),1),IF(ISNUMBER($AN122),DATE(YEAR($AN122),MONTH($AN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IF(NOT((COUNTA($B122:$D122)+COUNTA($G122:$L122)+COUNTA($Q122))&gt;0),"",IF($B122="Subactividad","Sub","Macro"))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  <c r="AK122" s="62" t="n"/>
      <c r="AL122" s="62">
        <f>IF(LEFT($C122,11)="[Jefatura] ",IFERROR(MATCH("Asistente Técnico de Riesgo|"&amp;MID($C122,12,500),rDname_ADM,0),0),"")</f>
        <v/>
      </c>
      <c r="AM122" s="62">
        <f>IF(N($AL122)&gt;0,INDEX(rIni_ADM,$AL122),IF(ISNUMBER($E122),$E122,""))</f>
        <v/>
      </c>
      <c r="AN122" s="62">
        <f>IF(N($AL122)&gt;0,INDEX(rLim_ADM,$AL122),IF(ISNUMBER($F122),$F122,""))</f>
        <v/>
      </c>
    </row>
    <row r="123">
      <c r="A123" s="56">
        <f>IF(NOT((COUNTA($B123:$D123)+COUNTA($G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>
        <f>IF(N($AL123)&gt;0,INDEX(rIni_ADM,$AL123),"")</f>
        <v/>
      </c>
      <c r="F123" s="59">
        <f>IF(N($AL123)&gt;0,INDEX(rLim_ADM,$AL123),"")</f>
        <v/>
      </c>
      <c r="G123" s="59" t="n"/>
      <c r="H123" s="60" t="n"/>
      <c r="I123" s="60" t="n"/>
      <c r="J123" s="60" t="n"/>
      <c r="K123" s="60" t="n"/>
      <c r="L123" s="60" t="n"/>
      <c r="M123" s="61">
        <f>IF(NOT((COUNTA($B123:$D123)+COUNTA($G123:$L123)+COUNTA($Q123))&gt;0),"",IF(ISNUMBER($G123),1,IF(N($W123)&gt;0,AVERAGEIFS($X$5:$X$1000,$U$5:$U$1000,ROW(),$V$5:$V$1000,"Sub"),$X123)))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IF(NOT((COUNTA($B123:$D123)+COUNTA($G123:$L123)+COUNTA($Q123))&gt;0),"",IF(ISNUMBER($G123),IF(AND(ISNUMBER($AN123),$G123&gt;$AN123),"Cumplida con "&amp;($G123-$AN123)&amp;IF($G123-$AN123=1," día"," días")&amp;" de retraso","Cumplida"),IF(N($M123)&gt;=1,"Cumplida",IF(NOT(ISNUMBER($AN123)),"Sin fecha límite",IF($AN123&lt;FechaRef,"Vencida hace "&amp;(FechaRef-$AN123)&amp;IF(FechaRef-$AN123=1," día"," días"),IF($AN123=FechaRef,"Vence hoy",IF($AN123-FechaRef&lt;=DiasAlerta,"Vence en "&amp;($AN123-FechaRef)&amp;IF($AN123-FechaRef=1," día"," días"),"En plazo")))))))</f>
        <v/>
      </c>
      <c r="P123" s="62" t="n"/>
      <c r="Q123" s="58" t="n"/>
      <c r="R123" s="63">
        <f>IF(NOT((COUNTA($B123:$D123)+COUNTA($G123:$L123)+COUNTA($Q123))&gt;0),"",IF((IF($C123="","Falta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",""))="","✔ OK","⚠ "&amp;LEFT(IF($C123="","Falta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",""),LEN(IF($C123="","Falta el nombre de la actividad"&amp;" · ","")&amp;IF(AND($V123="Sub",N($U123)=0),"Subactividad sin macroactividad arriba"&amp;" · ","")&amp;IF($AM123="","Sin fecha de inicio"&amp;" · ","")&amp;IF($AN123="","Sin fecha límite"&amp;" · ","")&amp;IF(AND(LEFT($C123,11)="[Jefatura] ",N($AL123)=0),"No se encuentra en la hoja de la jefatura (elíjala de nuevo en la lista)"&amp;" · ","")&amp;IF(OR(AND($E123&lt;&gt;"",NOT(ISNUMBER($E123))),AND($F123&lt;&gt;"",NOT(ISNUMBER($F123))),AND($G123&lt;&gt;"",NOT(ISNUMBER($G123)))),"Fecha no válida"&amp;" · ","")&amp;IF(AND(ISNUMBER($AM123),ISNUMBER($AN123),$AM123&gt;$AN123),"Inicio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","")&amp;IF(AND(ISNUMBER($AN123),$AN123&lt;FechaRef,N($M123)&lt;1),"Vencida"&amp;" · ","")&amp;IF(AND(ObsObligatoria="Sí",ISNUMBER($AN123),$AN123&lt;FechaRef,N($M123)&lt;1,$Q123=""),"Vencida sin observación"&amp;" · ",""))-3)))</f>
        <v/>
      </c>
      <c r="S123" s="64">
        <f>IF(NOT((COUNTA($B123:$D123)+COUNTA($G123:$L123)+COUNTA($Q123))&gt;0),"",IF(AND($V123="Sub",N($U123)&gt;0),IF(ISNUMBER(INDEX($AM$5:$AM$1000,$U123-4)),DATE(YEAR(INDEX($AM$5:$AM$1000,$U123-4)),MONTH(INDEX($AM$5:$AM$1000,$U123-4)),1),IF(ISNUMBER(INDEX($AN$5:$AN$1000,$U123-4)),DATE(YEAR(INDEX($AN$5:$AN$1000,$U123-4)),MONTH(INDEX($AN$5:$AN$1000,$U123-4)),1),MesCiclo)),IF(ISNUMBER($AM123),DATE(YEAR($AM123),MONTH($AM123),1),IF(ISNUMBER($AN123),DATE(YEAR($AN123),MONTH($AN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IF(NOT((COUNTA($B123:$D123)+COUNTA($G123:$L123)+COUNTA($Q123))&gt;0),"",IF($B123="Subactividad","Sub","Macro"))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  <c r="AK123" s="62" t="n"/>
      <c r="AL123" s="62">
        <f>IF(LEFT($C123,11)="[Jefatura] ",IFERROR(MATCH("Asistente Técnico de Riesgo|"&amp;MID($C123,12,500),rDname_ADM,0),0),"")</f>
        <v/>
      </c>
      <c r="AM123" s="62">
        <f>IF(N($AL123)&gt;0,INDEX(rIni_ADM,$AL123),IF(ISNUMBER($E123),$E123,""))</f>
        <v/>
      </c>
      <c r="AN123" s="62">
        <f>IF(N($AL123)&gt;0,INDEX(rLim_ADM,$AL123),IF(ISNUMBER($F123),$F123,""))</f>
        <v/>
      </c>
    </row>
    <row r="124">
      <c r="A124" s="56">
        <f>IF(NOT((COUNTA($B124:$D124)+COUNTA($G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>
        <f>IF(N($AL124)&gt;0,INDEX(rIni_ADM,$AL124),"")</f>
        <v/>
      </c>
      <c r="F124" s="59">
        <f>IF(N($AL124)&gt;0,INDEX(rLim_ADM,$AL124),"")</f>
        <v/>
      </c>
      <c r="G124" s="59" t="n"/>
      <c r="H124" s="60" t="n"/>
      <c r="I124" s="60" t="n"/>
      <c r="J124" s="60" t="n"/>
      <c r="K124" s="60" t="n"/>
      <c r="L124" s="60" t="n"/>
      <c r="M124" s="61">
        <f>IF(NOT((COUNTA($B124:$D124)+COUNTA($G124:$L124)+COUNTA($Q124))&gt;0),"",IF(ISNUMBER($G124),1,IF(N($W124)&gt;0,AVERAGEIFS($X$5:$X$1000,$U$5:$U$1000,ROW(),$V$5:$V$1000,"Sub"),$X124)))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IF(NOT((COUNTA($B124:$D124)+COUNTA($G124:$L124)+COUNTA($Q124))&gt;0),"",IF(ISNUMBER($G124),IF(AND(ISNUMBER($AN124),$G124&gt;$AN124),"Cumplida con "&amp;($G124-$AN124)&amp;IF($G124-$AN124=1," día"," días")&amp;" de retraso","Cumplida"),IF(N($M124)&gt;=1,"Cumplida",IF(NOT(ISNUMBER($AN124)),"Sin fecha límite",IF($AN124&lt;FechaRef,"Vencida hace "&amp;(FechaRef-$AN124)&amp;IF(FechaRef-$AN124=1," día"," días"),IF($AN124=FechaRef,"Vence hoy",IF($AN124-FechaRef&lt;=DiasAlerta,"Vence en "&amp;($AN124-FechaRef)&amp;IF($AN124-FechaRef=1," día"," días"),"En plazo")))))))</f>
        <v/>
      </c>
      <c r="P124" s="62" t="n"/>
      <c r="Q124" s="58" t="n"/>
      <c r="R124" s="63">
        <f>IF(NOT((COUNTA($B124:$D124)+COUNTA($G124:$L124)+COUNTA($Q124))&gt;0),"",IF((IF($C124="","Falta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",""))="","✔ OK","⚠ "&amp;LEFT(IF($C124="","Falta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",""),LEN(IF($C124="","Falta el nombre de la actividad"&amp;" · ","")&amp;IF(AND($V124="Sub",N($U124)=0),"Subactividad sin macroactividad arriba"&amp;" · ","")&amp;IF($AM124="","Sin fecha de inicio"&amp;" · ","")&amp;IF($AN124="","Sin fecha límite"&amp;" · ","")&amp;IF(AND(LEFT($C124,11)="[Jefatura] ",N($AL124)=0),"No se encuentra en la hoja de la jefatura (elíjala de nuevo en la lista)"&amp;" · ","")&amp;IF(OR(AND($E124&lt;&gt;"",NOT(ISNUMBER($E124))),AND($F124&lt;&gt;"",NOT(ISNUMBER($F124))),AND($G124&lt;&gt;"",NOT(ISNUMBER($G124)))),"Fecha no válida"&amp;" · ","")&amp;IF(AND(ISNUMBER($AM124),ISNUMBER($AN124),$AM124&gt;$AN124),"Inicio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","")&amp;IF(AND(ISNUMBER($AN124),$AN124&lt;FechaRef,N($M124)&lt;1),"Vencida"&amp;" · ","")&amp;IF(AND(ObsObligatoria="Sí",ISNUMBER($AN124),$AN124&lt;FechaRef,N($M124)&lt;1,$Q124=""),"Vencida sin observación"&amp;" · ",""))-3)))</f>
        <v/>
      </c>
      <c r="S124" s="64">
        <f>IF(NOT((COUNTA($B124:$D124)+COUNTA($G124:$L124)+COUNTA($Q124))&gt;0),"",IF(AND($V124="Sub",N($U124)&gt;0),IF(ISNUMBER(INDEX($AM$5:$AM$1000,$U124-4)),DATE(YEAR(INDEX($AM$5:$AM$1000,$U124-4)),MONTH(INDEX($AM$5:$AM$1000,$U124-4)),1),IF(ISNUMBER(INDEX($AN$5:$AN$1000,$U124-4)),DATE(YEAR(INDEX($AN$5:$AN$1000,$U124-4)),MONTH(INDEX($AN$5:$AN$1000,$U124-4)),1),MesCiclo)),IF(ISNUMBER($AM124),DATE(YEAR($AM124),MONTH($AM124),1),IF(ISNUMBER($AN124),DATE(YEAR($AN124),MONTH($AN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IF(NOT((COUNTA($B124:$D124)+COUNTA($G124:$L124)+COUNTA($Q124))&gt;0),"",IF($B124="Subactividad","Sub","Macro"))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  <c r="AK124" s="62" t="n"/>
      <c r="AL124" s="62">
        <f>IF(LEFT($C124,11)="[Jefatura] ",IFERROR(MATCH("Asistente Técnico de Riesgo|"&amp;MID($C124,12,500),rDname_ADM,0),0),"")</f>
        <v/>
      </c>
      <c r="AM124" s="62">
        <f>IF(N($AL124)&gt;0,INDEX(rIni_ADM,$AL124),IF(ISNUMBER($E124),$E124,""))</f>
        <v/>
      </c>
      <c r="AN124" s="62">
        <f>IF(N($AL124)&gt;0,INDEX(rLim_ADM,$AL124),IF(ISNUMBER($F124),$F124,""))</f>
        <v/>
      </c>
    </row>
    <row r="125">
      <c r="A125" s="56">
        <f>IF(NOT((COUNTA($B125:$D125)+COUNTA($G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>
        <f>IF(N($AL125)&gt;0,INDEX(rIni_ADM,$AL125),"")</f>
        <v/>
      </c>
      <c r="F125" s="59">
        <f>IF(N($AL125)&gt;0,INDEX(rLim_ADM,$AL125),"")</f>
        <v/>
      </c>
      <c r="G125" s="59" t="n"/>
      <c r="H125" s="60" t="n"/>
      <c r="I125" s="60" t="n"/>
      <c r="J125" s="60" t="n"/>
      <c r="K125" s="60" t="n"/>
      <c r="L125" s="60" t="n"/>
      <c r="M125" s="61">
        <f>IF(NOT((COUNTA($B125:$D125)+COUNTA($G125:$L125)+COUNTA($Q125))&gt;0),"",IF(ISNUMBER($G125),1,IF(N($W125)&gt;0,AVERAGEIFS($X$5:$X$1000,$U$5:$U$1000,ROW(),$V$5:$V$1000,"Sub"),$X125)))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IF(NOT((COUNTA($B125:$D125)+COUNTA($G125:$L125)+COUNTA($Q125))&gt;0),"",IF(ISNUMBER($G125),IF(AND(ISNUMBER($AN125),$G125&gt;$AN125),"Cumplida con "&amp;($G125-$AN125)&amp;IF($G125-$AN125=1," día"," días")&amp;" de retraso","Cumplida"),IF(N($M125)&gt;=1,"Cumplida",IF(NOT(ISNUMBER($AN125)),"Sin fecha límite",IF($AN125&lt;FechaRef,"Vencida hace "&amp;(FechaRef-$AN125)&amp;IF(FechaRef-$AN125=1," día"," días"),IF($AN125=FechaRef,"Vence hoy",IF($AN125-FechaRef&lt;=DiasAlerta,"Vence en "&amp;($AN125-FechaRef)&amp;IF($AN125-FechaRef=1," día"," días"),"En plazo")))))))</f>
        <v/>
      </c>
      <c r="P125" s="62" t="n"/>
      <c r="Q125" s="58" t="n"/>
      <c r="R125" s="63">
        <f>IF(NOT((COUNTA($B125:$D125)+COUNTA($G125:$L125)+COUNTA($Q125))&gt;0),"",IF((IF($C125="","Falta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",""))="","✔ OK","⚠ "&amp;LEFT(IF($C125="","Falta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",""),LEN(IF($C125="","Falta el nombre de la actividad"&amp;" · ","")&amp;IF(AND($V125="Sub",N($U125)=0),"Subactividad sin macroactividad arriba"&amp;" · ","")&amp;IF($AM125="","Sin fecha de inicio"&amp;" · ","")&amp;IF($AN125="","Sin fecha límite"&amp;" · ","")&amp;IF(AND(LEFT($C125,11)="[Jefatura] ",N($AL125)=0),"No se encuentra en la hoja de la jefatura (elíjala de nuevo en la lista)"&amp;" · ","")&amp;IF(OR(AND($E125&lt;&gt;"",NOT(ISNUMBER($E125))),AND($F125&lt;&gt;"",NOT(ISNUMBER($F125))),AND($G125&lt;&gt;"",NOT(ISNUMBER($G125)))),"Fecha no válida"&amp;" · ","")&amp;IF(AND(ISNUMBER($AM125),ISNUMBER($AN125),$AM125&gt;$AN125),"Inicio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","")&amp;IF(AND(ISNUMBER($AN125),$AN125&lt;FechaRef,N($M125)&lt;1),"Vencida"&amp;" · ","")&amp;IF(AND(ObsObligatoria="Sí",ISNUMBER($AN125),$AN125&lt;FechaRef,N($M125)&lt;1,$Q125=""),"Vencida sin observación"&amp;" · ",""))-3)))</f>
        <v/>
      </c>
      <c r="S125" s="64">
        <f>IF(NOT((COUNTA($B125:$D125)+COUNTA($G125:$L125)+COUNTA($Q125))&gt;0),"",IF(AND($V125="Sub",N($U125)&gt;0),IF(ISNUMBER(INDEX($AM$5:$AM$1000,$U125-4)),DATE(YEAR(INDEX($AM$5:$AM$1000,$U125-4)),MONTH(INDEX($AM$5:$AM$1000,$U125-4)),1),IF(ISNUMBER(INDEX($AN$5:$AN$1000,$U125-4)),DATE(YEAR(INDEX($AN$5:$AN$1000,$U125-4)),MONTH(INDEX($AN$5:$AN$1000,$U125-4)),1),MesCiclo)),IF(ISNUMBER($AM125),DATE(YEAR($AM125),MONTH($AM125),1),IF(ISNUMBER($AN125),DATE(YEAR($AN125),MONTH($AN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IF(NOT((COUNTA($B125:$D125)+COUNTA($G125:$L125)+COUNTA($Q125))&gt;0),"",IF($B125="Subactividad","Sub","Macro"))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  <c r="AK125" s="62" t="n"/>
      <c r="AL125" s="62">
        <f>IF(LEFT($C125,11)="[Jefatura] ",IFERROR(MATCH("Asistente Técnico de Riesgo|"&amp;MID($C125,12,500),rDname_ADM,0),0),"")</f>
        <v/>
      </c>
      <c r="AM125" s="62">
        <f>IF(N($AL125)&gt;0,INDEX(rIni_ADM,$AL125),IF(ISNUMBER($E125),$E125,""))</f>
        <v/>
      </c>
      <c r="AN125" s="62">
        <f>IF(N($AL125)&gt;0,INDEX(rLim_ADM,$AL125),IF(ISNUMBER($F125),$F125,""))</f>
        <v/>
      </c>
    </row>
    <row r="126">
      <c r="A126" s="56">
        <f>IF(NOT((COUNTA($B126:$D126)+COUNTA($G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>
        <f>IF(N($AL126)&gt;0,INDEX(rIni_ADM,$AL126),"")</f>
        <v/>
      </c>
      <c r="F126" s="59">
        <f>IF(N($AL126)&gt;0,INDEX(rLim_ADM,$AL126),"")</f>
        <v/>
      </c>
      <c r="G126" s="59" t="n"/>
      <c r="H126" s="60" t="n"/>
      <c r="I126" s="60" t="n"/>
      <c r="J126" s="60" t="n"/>
      <c r="K126" s="60" t="n"/>
      <c r="L126" s="60" t="n"/>
      <c r="M126" s="61">
        <f>IF(NOT((COUNTA($B126:$D126)+COUNTA($G126:$L126)+COUNTA($Q126))&gt;0),"",IF(ISNUMBER($G126),1,IF(N($W126)&gt;0,AVERAGEIFS($X$5:$X$1000,$U$5:$U$1000,ROW(),$V$5:$V$1000,"Sub"),$X126)))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IF(NOT((COUNTA($B126:$D126)+COUNTA($G126:$L126)+COUNTA($Q126))&gt;0),"",IF(ISNUMBER($G126),IF(AND(ISNUMBER($AN126),$G126&gt;$AN126),"Cumplida con "&amp;($G126-$AN126)&amp;IF($G126-$AN126=1," día"," días")&amp;" de retraso","Cumplida"),IF(N($M126)&gt;=1,"Cumplida",IF(NOT(ISNUMBER($AN126)),"Sin fecha límite",IF($AN126&lt;FechaRef,"Vencida hace "&amp;(FechaRef-$AN126)&amp;IF(FechaRef-$AN126=1," día"," días"),IF($AN126=FechaRef,"Vence hoy",IF($AN126-FechaRef&lt;=DiasAlerta,"Vence en "&amp;($AN126-FechaRef)&amp;IF($AN126-FechaRef=1," día"," días"),"En plazo")))))))</f>
        <v/>
      </c>
      <c r="P126" s="62" t="n"/>
      <c r="Q126" s="58" t="n"/>
      <c r="R126" s="63">
        <f>IF(NOT((COUNTA($B126:$D126)+COUNTA($G126:$L126)+COUNTA($Q126))&gt;0),"",IF((IF($C126="","Falta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",""))="","✔ OK","⚠ "&amp;LEFT(IF($C126="","Falta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",""),LEN(IF($C126="","Falta el nombre de la actividad"&amp;" · ","")&amp;IF(AND($V126="Sub",N($U126)=0),"Subactividad sin macroactividad arriba"&amp;" · ","")&amp;IF($AM126="","Sin fecha de inicio"&amp;" · ","")&amp;IF($AN126="","Sin fecha límite"&amp;" · ","")&amp;IF(AND(LEFT($C126,11)="[Jefatura] ",N($AL126)=0),"No se encuentra en la hoja de la jefatura (elíjala de nuevo en la lista)"&amp;" · ","")&amp;IF(OR(AND($E126&lt;&gt;"",NOT(ISNUMBER($E126))),AND($F126&lt;&gt;"",NOT(ISNUMBER($F126))),AND($G126&lt;&gt;"",NOT(ISNUMBER($G126)))),"Fecha no válida"&amp;" · ","")&amp;IF(AND(ISNUMBER($AM126),ISNUMBER($AN126),$AM126&gt;$AN126),"Inicio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","")&amp;IF(AND(ISNUMBER($AN126),$AN126&lt;FechaRef,N($M126)&lt;1),"Vencida"&amp;" · ","")&amp;IF(AND(ObsObligatoria="Sí",ISNUMBER($AN126),$AN126&lt;FechaRef,N($M126)&lt;1,$Q126=""),"Vencida sin observación"&amp;" · ",""))-3)))</f>
        <v/>
      </c>
      <c r="S126" s="64">
        <f>IF(NOT((COUNTA($B126:$D126)+COUNTA($G126:$L126)+COUNTA($Q126))&gt;0),"",IF(AND($V126="Sub",N($U126)&gt;0),IF(ISNUMBER(INDEX($AM$5:$AM$1000,$U126-4)),DATE(YEAR(INDEX($AM$5:$AM$1000,$U126-4)),MONTH(INDEX($AM$5:$AM$1000,$U126-4)),1),IF(ISNUMBER(INDEX($AN$5:$AN$1000,$U126-4)),DATE(YEAR(INDEX($AN$5:$AN$1000,$U126-4)),MONTH(INDEX($AN$5:$AN$1000,$U126-4)),1),MesCiclo)),IF(ISNUMBER($AM126),DATE(YEAR($AM126),MONTH($AM126),1),IF(ISNUMBER($AN126),DATE(YEAR($AN126),MONTH($AN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IF(NOT((COUNTA($B126:$D126)+COUNTA($G126:$L126)+COUNTA($Q126))&gt;0),"",IF($B126="Subactividad","Sub","Macro"))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  <c r="AK126" s="62" t="n"/>
      <c r="AL126" s="62">
        <f>IF(LEFT($C126,11)="[Jefatura] ",IFERROR(MATCH("Asistente Técnico de Riesgo|"&amp;MID($C126,12,500),rDname_ADM,0),0),"")</f>
        <v/>
      </c>
      <c r="AM126" s="62">
        <f>IF(N($AL126)&gt;0,INDEX(rIni_ADM,$AL126),IF(ISNUMBER($E126),$E126,""))</f>
        <v/>
      </c>
      <c r="AN126" s="62">
        <f>IF(N($AL126)&gt;0,INDEX(rLim_ADM,$AL126),IF(ISNUMBER($F126),$F126,""))</f>
        <v/>
      </c>
    </row>
    <row r="127">
      <c r="A127" s="56">
        <f>IF(NOT((COUNTA($B127:$D127)+COUNTA($G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>
        <f>IF(N($AL127)&gt;0,INDEX(rIni_ADM,$AL127),"")</f>
        <v/>
      </c>
      <c r="F127" s="59">
        <f>IF(N($AL127)&gt;0,INDEX(rLim_ADM,$AL127),"")</f>
        <v/>
      </c>
      <c r="G127" s="59" t="n"/>
      <c r="H127" s="60" t="n"/>
      <c r="I127" s="60" t="n"/>
      <c r="J127" s="60" t="n"/>
      <c r="K127" s="60" t="n"/>
      <c r="L127" s="60" t="n"/>
      <c r="M127" s="61">
        <f>IF(NOT((COUNTA($B127:$D127)+COUNTA($G127:$L127)+COUNTA($Q127))&gt;0),"",IF(ISNUMBER($G127),1,IF(N($W127)&gt;0,AVERAGEIFS($X$5:$X$1000,$U$5:$U$1000,ROW(),$V$5:$V$1000,"Sub"),$X127)))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IF(NOT((COUNTA($B127:$D127)+COUNTA($G127:$L127)+COUNTA($Q127))&gt;0),"",IF(ISNUMBER($G127),IF(AND(ISNUMBER($AN127),$G127&gt;$AN127),"Cumplida con "&amp;($G127-$AN127)&amp;IF($G127-$AN127=1," día"," días")&amp;" de retraso","Cumplida"),IF(N($M127)&gt;=1,"Cumplida",IF(NOT(ISNUMBER($AN127)),"Sin fecha límite",IF($AN127&lt;FechaRef,"Vencida hace "&amp;(FechaRef-$AN127)&amp;IF(FechaRef-$AN127=1," día"," días"),IF($AN127=FechaRef,"Vence hoy",IF($AN127-FechaRef&lt;=DiasAlerta,"Vence en "&amp;($AN127-FechaRef)&amp;IF($AN127-FechaRef=1," día"," días"),"En plazo")))))))</f>
        <v/>
      </c>
      <c r="P127" s="62" t="n"/>
      <c r="Q127" s="58" t="n"/>
      <c r="R127" s="63">
        <f>IF(NOT((COUNTA($B127:$D127)+COUNTA($G127:$L127)+COUNTA($Q127))&gt;0),"",IF((IF($C127="","Falta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",""))="","✔ OK","⚠ "&amp;LEFT(IF($C127="","Falta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",""),LEN(IF($C127="","Falta el nombre de la actividad"&amp;" · ","")&amp;IF(AND($V127="Sub",N($U127)=0),"Subactividad sin macroactividad arriba"&amp;" · ","")&amp;IF($AM127="","Sin fecha de inicio"&amp;" · ","")&amp;IF($AN127="","Sin fecha límite"&amp;" · ","")&amp;IF(AND(LEFT($C127,11)="[Jefatura] ",N($AL127)=0),"No se encuentra en la hoja de la jefatura (elíjala de nuevo en la lista)"&amp;" · ","")&amp;IF(OR(AND($E127&lt;&gt;"",NOT(ISNUMBER($E127))),AND($F127&lt;&gt;"",NOT(ISNUMBER($F127))),AND($G127&lt;&gt;"",NOT(ISNUMBER($G127)))),"Fecha no válida"&amp;" · ","")&amp;IF(AND(ISNUMBER($AM127),ISNUMBER($AN127),$AM127&gt;$AN127),"Inicio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","")&amp;IF(AND(ISNUMBER($AN127),$AN127&lt;FechaRef,N($M127)&lt;1),"Vencida"&amp;" · ","")&amp;IF(AND(ObsObligatoria="Sí",ISNUMBER($AN127),$AN127&lt;FechaRef,N($M127)&lt;1,$Q127=""),"Vencida sin observación"&amp;" · ",""))-3)))</f>
        <v/>
      </c>
      <c r="S127" s="64">
        <f>IF(NOT((COUNTA($B127:$D127)+COUNTA($G127:$L127)+COUNTA($Q127))&gt;0),"",IF(AND($V127="Sub",N($U127)&gt;0),IF(ISNUMBER(INDEX($AM$5:$AM$1000,$U127-4)),DATE(YEAR(INDEX($AM$5:$AM$1000,$U127-4)),MONTH(INDEX($AM$5:$AM$1000,$U127-4)),1),IF(ISNUMBER(INDEX($AN$5:$AN$1000,$U127-4)),DATE(YEAR(INDEX($AN$5:$AN$1000,$U127-4)),MONTH(INDEX($AN$5:$AN$1000,$U127-4)),1),MesCiclo)),IF(ISNUMBER($AM127),DATE(YEAR($AM127),MONTH($AM127),1),IF(ISNUMBER($AN127),DATE(YEAR($AN127),MONTH($AN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IF(NOT((COUNTA($B127:$D127)+COUNTA($G127:$L127)+COUNTA($Q127))&gt;0),"",IF($B127="Subactividad","Sub","Macro"))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  <c r="AK127" s="62" t="n"/>
      <c r="AL127" s="62">
        <f>IF(LEFT($C127,11)="[Jefatura] ",IFERROR(MATCH("Asistente Técnico de Riesgo|"&amp;MID($C127,12,500),rDname_ADM,0),0),"")</f>
        <v/>
      </c>
      <c r="AM127" s="62">
        <f>IF(N($AL127)&gt;0,INDEX(rIni_ADM,$AL127),IF(ISNUMBER($E127),$E127,""))</f>
        <v/>
      </c>
      <c r="AN127" s="62">
        <f>IF(N($AL127)&gt;0,INDEX(rLim_ADM,$AL127),IF(ISNUMBER($F127),$F127,""))</f>
        <v/>
      </c>
    </row>
    <row r="128">
      <c r="A128" s="56">
        <f>IF(NOT((COUNTA($B128:$D128)+COUNTA($G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>
        <f>IF(N($AL128)&gt;0,INDEX(rIni_ADM,$AL128),"")</f>
        <v/>
      </c>
      <c r="F128" s="59">
        <f>IF(N($AL128)&gt;0,INDEX(rLim_ADM,$AL128),"")</f>
        <v/>
      </c>
      <c r="G128" s="59" t="n"/>
      <c r="H128" s="60" t="n"/>
      <c r="I128" s="60" t="n"/>
      <c r="J128" s="60" t="n"/>
      <c r="K128" s="60" t="n"/>
      <c r="L128" s="60" t="n"/>
      <c r="M128" s="61">
        <f>IF(NOT((COUNTA($B128:$D128)+COUNTA($G128:$L128)+COUNTA($Q128))&gt;0),"",IF(ISNUMBER($G128),1,IF(N($W128)&gt;0,AVERAGEIFS($X$5:$X$1000,$U$5:$U$1000,ROW(),$V$5:$V$1000,"Sub"),$X128)))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IF(NOT((COUNTA($B128:$D128)+COUNTA($G128:$L128)+COUNTA($Q128))&gt;0),"",IF(ISNUMBER($G128),IF(AND(ISNUMBER($AN128),$G128&gt;$AN128),"Cumplida con "&amp;($G128-$AN128)&amp;IF($G128-$AN128=1," día"," días")&amp;" de retraso","Cumplida"),IF(N($M128)&gt;=1,"Cumplida",IF(NOT(ISNUMBER($AN128)),"Sin fecha límite",IF($AN128&lt;FechaRef,"Vencida hace "&amp;(FechaRef-$AN128)&amp;IF(FechaRef-$AN128=1," día"," días"),IF($AN128=FechaRef,"Vence hoy",IF($AN128-FechaRef&lt;=DiasAlerta,"Vence en "&amp;($AN128-FechaRef)&amp;IF($AN128-FechaRef=1," día"," días"),"En plazo")))))))</f>
        <v/>
      </c>
      <c r="P128" s="62" t="n"/>
      <c r="Q128" s="58" t="n"/>
      <c r="R128" s="63">
        <f>IF(NOT((COUNTA($B128:$D128)+COUNTA($G128:$L128)+COUNTA($Q128))&gt;0),"",IF((IF($C128="","Falta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",""))="","✔ OK","⚠ "&amp;LEFT(IF($C128="","Falta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",""),LEN(IF($C128="","Falta el nombre de la actividad"&amp;" · ","")&amp;IF(AND($V128="Sub",N($U128)=0),"Subactividad sin macroactividad arriba"&amp;" · ","")&amp;IF($AM128="","Sin fecha de inicio"&amp;" · ","")&amp;IF($AN128="","Sin fecha límite"&amp;" · ","")&amp;IF(AND(LEFT($C128,11)="[Jefatura] ",N($AL128)=0),"No se encuentra en la hoja de la jefatura (elíjala de nuevo en la lista)"&amp;" · ","")&amp;IF(OR(AND($E128&lt;&gt;"",NOT(ISNUMBER($E128))),AND($F128&lt;&gt;"",NOT(ISNUMBER($F128))),AND($G128&lt;&gt;"",NOT(ISNUMBER($G128)))),"Fecha no válida"&amp;" · ","")&amp;IF(AND(ISNUMBER($AM128),ISNUMBER($AN128),$AM128&gt;$AN128),"Inicio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","")&amp;IF(AND(ISNUMBER($AN128),$AN128&lt;FechaRef,N($M128)&lt;1),"Vencida"&amp;" · ","")&amp;IF(AND(ObsObligatoria="Sí",ISNUMBER($AN128),$AN128&lt;FechaRef,N($M128)&lt;1,$Q128=""),"Vencida sin observación"&amp;" · ",""))-3)))</f>
        <v/>
      </c>
      <c r="S128" s="64">
        <f>IF(NOT((COUNTA($B128:$D128)+COUNTA($G128:$L128)+COUNTA($Q128))&gt;0),"",IF(AND($V128="Sub",N($U128)&gt;0),IF(ISNUMBER(INDEX($AM$5:$AM$1000,$U128-4)),DATE(YEAR(INDEX($AM$5:$AM$1000,$U128-4)),MONTH(INDEX($AM$5:$AM$1000,$U128-4)),1),IF(ISNUMBER(INDEX($AN$5:$AN$1000,$U128-4)),DATE(YEAR(INDEX($AN$5:$AN$1000,$U128-4)),MONTH(INDEX($AN$5:$AN$1000,$U128-4)),1),MesCiclo)),IF(ISNUMBER($AM128),DATE(YEAR($AM128),MONTH($AM128),1),IF(ISNUMBER($AN128),DATE(YEAR($AN128),MONTH($AN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IF(NOT((COUNTA($B128:$D128)+COUNTA($G128:$L128)+COUNTA($Q128))&gt;0),"",IF($B128="Subactividad","Sub","Macro"))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  <c r="AK128" s="62" t="n"/>
      <c r="AL128" s="62">
        <f>IF(LEFT($C128,11)="[Jefatura] ",IFERROR(MATCH("Asistente Técnico de Riesgo|"&amp;MID($C128,12,500),rDname_ADM,0),0),"")</f>
        <v/>
      </c>
      <c r="AM128" s="62">
        <f>IF(N($AL128)&gt;0,INDEX(rIni_ADM,$AL128),IF(ISNUMBER($E128),$E128,""))</f>
        <v/>
      </c>
      <c r="AN128" s="62">
        <f>IF(N($AL128)&gt;0,INDEX(rLim_ADM,$AL128),IF(ISNUMBER($F128),$F128,""))</f>
        <v/>
      </c>
    </row>
    <row r="129">
      <c r="A129" s="56">
        <f>IF(NOT((COUNTA($B129:$D129)+COUNTA($G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>
        <f>IF(N($AL129)&gt;0,INDEX(rIni_ADM,$AL129),"")</f>
        <v/>
      </c>
      <c r="F129" s="59">
        <f>IF(N($AL129)&gt;0,INDEX(rLim_ADM,$AL129),"")</f>
        <v/>
      </c>
      <c r="G129" s="59" t="n"/>
      <c r="H129" s="60" t="n"/>
      <c r="I129" s="60" t="n"/>
      <c r="J129" s="60" t="n"/>
      <c r="K129" s="60" t="n"/>
      <c r="L129" s="60" t="n"/>
      <c r="M129" s="61">
        <f>IF(NOT((COUNTA($B129:$D129)+COUNTA($G129:$L129)+COUNTA($Q129))&gt;0),"",IF(ISNUMBER($G129),1,IF(N($W129)&gt;0,AVERAGEIFS($X$5:$X$1000,$U$5:$U$1000,ROW(),$V$5:$V$1000,"Sub"),$X129)))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IF(NOT((COUNTA($B129:$D129)+COUNTA($G129:$L129)+COUNTA($Q129))&gt;0),"",IF(ISNUMBER($G129),IF(AND(ISNUMBER($AN129),$G129&gt;$AN129),"Cumplida con "&amp;($G129-$AN129)&amp;IF($G129-$AN129=1," día"," días")&amp;" de retraso","Cumplida"),IF(N($M129)&gt;=1,"Cumplida",IF(NOT(ISNUMBER($AN129)),"Sin fecha límite",IF($AN129&lt;FechaRef,"Vencida hace "&amp;(FechaRef-$AN129)&amp;IF(FechaRef-$AN129=1," día"," días"),IF($AN129=FechaRef,"Vence hoy",IF($AN129-FechaRef&lt;=DiasAlerta,"Vence en "&amp;($AN129-FechaRef)&amp;IF($AN129-FechaRef=1," día"," días"),"En plazo")))))))</f>
        <v/>
      </c>
      <c r="P129" s="62" t="n"/>
      <c r="Q129" s="58" t="n"/>
      <c r="R129" s="63">
        <f>IF(NOT((COUNTA($B129:$D129)+COUNTA($G129:$L129)+COUNTA($Q129))&gt;0),"",IF((IF($C129="","Falta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",""))="","✔ OK","⚠ "&amp;LEFT(IF($C129="","Falta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",""),LEN(IF($C129="","Falta el nombre de la actividad"&amp;" · ","")&amp;IF(AND($V129="Sub",N($U129)=0),"Subactividad sin macroactividad arriba"&amp;" · ","")&amp;IF($AM129="","Sin fecha de inicio"&amp;" · ","")&amp;IF($AN129="","Sin fecha límite"&amp;" · ","")&amp;IF(AND(LEFT($C129,11)="[Jefatura] ",N($AL129)=0),"No se encuentra en la hoja de la jefatura (elíjala de nuevo en la lista)"&amp;" · ","")&amp;IF(OR(AND($E129&lt;&gt;"",NOT(ISNUMBER($E129))),AND($F129&lt;&gt;"",NOT(ISNUMBER($F129))),AND($G129&lt;&gt;"",NOT(ISNUMBER($G129)))),"Fecha no válida"&amp;" · ","")&amp;IF(AND(ISNUMBER($AM129),ISNUMBER($AN129),$AM129&gt;$AN129),"Inicio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","")&amp;IF(AND(ISNUMBER($AN129),$AN129&lt;FechaRef,N($M129)&lt;1),"Vencida"&amp;" · ","")&amp;IF(AND(ObsObligatoria="Sí",ISNUMBER($AN129),$AN129&lt;FechaRef,N($M129)&lt;1,$Q129=""),"Vencida sin observación"&amp;" · ",""))-3)))</f>
        <v/>
      </c>
      <c r="S129" s="64">
        <f>IF(NOT((COUNTA($B129:$D129)+COUNTA($G129:$L129)+COUNTA($Q129))&gt;0),"",IF(AND($V129="Sub",N($U129)&gt;0),IF(ISNUMBER(INDEX($AM$5:$AM$1000,$U129-4)),DATE(YEAR(INDEX($AM$5:$AM$1000,$U129-4)),MONTH(INDEX($AM$5:$AM$1000,$U129-4)),1),IF(ISNUMBER(INDEX($AN$5:$AN$1000,$U129-4)),DATE(YEAR(INDEX($AN$5:$AN$1000,$U129-4)),MONTH(INDEX($AN$5:$AN$1000,$U129-4)),1),MesCiclo)),IF(ISNUMBER($AM129),DATE(YEAR($AM129),MONTH($AM129),1),IF(ISNUMBER($AN129),DATE(YEAR($AN129),MONTH($AN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IF(NOT((COUNTA($B129:$D129)+COUNTA($G129:$L129)+COUNTA($Q129))&gt;0),"",IF($B129="Subactividad","Sub","Macro"))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  <c r="AK129" s="62" t="n"/>
      <c r="AL129" s="62">
        <f>IF(LEFT($C129,11)="[Jefatura] ",IFERROR(MATCH("Asistente Técnico de Riesgo|"&amp;MID($C129,12,500),rDname_ADM,0),0),"")</f>
        <v/>
      </c>
      <c r="AM129" s="62">
        <f>IF(N($AL129)&gt;0,INDEX(rIni_ADM,$AL129),IF(ISNUMBER($E129),$E129,""))</f>
        <v/>
      </c>
      <c r="AN129" s="62">
        <f>IF(N($AL129)&gt;0,INDEX(rLim_ADM,$AL129),IF(ISNUMBER($F129),$F129,""))</f>
        <v/>
      </c>
    </row>
    <row r="130">
      <c r="A130" s="56">
        <f>IF(NOT((COUNTA($B130:$D130)+COUNTA($G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>
        <f>IF(N($AL130)&gt;0,INDEX(rIni_ADM,$AL130),"")</f>
        <v/>
      </c>
      <c r="F130" s="59">
        <f>IF(N($AL130)&gt;0,INDEX(rLim_ADM,$AL130),"")</f>
        <v/>
      </c>
      <c r="G130" s="59" t="n"/>
      <c r="H130" s="60" t="n"/>
      <c r="I130" s="60" t="n"/>
      <c r="J130" s="60" t="n"/>
      <c r="K130" s="60" t="n"/>
      <c r="L130" s="60" t="n"/>
      <c r="M130" s="61">
        <f>IF(NOT((COUNTA($B130:$D130)+COUNTA($G130:$L130)+COUNTA($Q130))&gt;0),"",IF(ISNUMBER($G130),1,IF(N($W130)&gt;0,AVERAGEIFS($X$5:$X$1000,$U$5:$U$1000,ROW(),$V$5:$V$1000,"Sub"),$X130)))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IF(NOT((COUNTA($B130:$D130)+COUNTA($G130:$L130)+COUNTA($Q130))&gt;0),"",IF(ISNUMBER($G130),IF(AND(ISNUMBER($AN130),$G130&gt;$AN130),"Cumplida con "&amp;($G130-$AN130)&amp;IF($G130-$AN130=1," día"," días")&amp;" de retraso","Cumplida"),IF(N($M130)&gt;=1,"Cumplida",IF(NOT(ISNUMBER($AN130)),"Sin fecha límite",IF($AN130&lt;FechaRef,"Vencida hace "&amp;(FechaRef-$AN130)&amp;IF(FechaRef-$AN130=1," día"," días"),IF($AN130=FechaRef,"Vence hoy",IF($AN130-FechaRef&lt;=DiasAlerta,"Vence en "&amp;($AN130-FechaRef)&amp;IF($AN130-FechaRef=1," día"," días"),"En plazo")))))))</f>
        <v/>
      </c>
      <c r="P130" s="62" t="n"/>
      <c r="Q130" s="58" t="n"/>
      <c r="R130" s="63">
        <f>IF(NOT((COUNTA($B130:$D130)+COUNTA($G130:$L130)+COUNTA($Q130))&gt;0),"",IF((IF($C130="","Falta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",""))="","✔ OK","⚠ "&amp;LEFT(IF($C130="","Falta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",""),LEN(IF($C130="","Falta el nombre de la actividad"&amp;" · ","")&amp;IF(AND($V130="Sub",N($U130)=0),"Subactividad sin macroactividad arriba"&amp;" · ","")&amp;IF($AM130="","Sin fecha de inicio"&amp;" · ","")&amp;IF($AN130="","Sin fecha límite"&amp;" · ","")&amp;IF(AND(LEFT($C130,11)="[Jefatura] ",N($AL130)=0),"No se encuentra en la hoja de la jefatura (elíjala de nuevo en la lista)"&amp;" · ","")&amp;IF(OR(AND($E130&lt;&gt;"",NOT(ISNUMBER($E130))),AND($F130&lt;&gt;"",NOT(ISNUMBER($F130))),AND($G130&lt;&gt;"",NOT(ISNUMBER($G130)))),"Fecha no válida"&amp;" · ","")&amp;IF(AND(ISNUMBER($AM130),ISNUMBER($AN130),$AM130&gt;$AN130),"Inicio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","")&amp;IF(AND(ISNUMBER($AN130),$AN130&lt;FechaRef,N($M130)&lt;1),"Vencida"&amp;" · ","")&amp;IF(AND(ObsObligatoria="Sí",ISNUMBER($AN130),$AN130&lt;FechaRef,N($M130)&lt;1,$Q130=""),"Vencida sin observación"&amp;" · ",""))-3)))</f>
        <v/>
      </c>
      <c r="S130" s="64">
        <f>IF(NOT((COUNTA($B130:$D130)+COUNTA($G130:$L130)+COUNTA($Q130))&gt;0),"",IF(AND($V130="Sub",N($U130)&gt;0),IF(ISNUMBER(INDEX($AM$5:$AM$1000,$U130-4)),DATE(YEAR(INDEX($AM$5:$AM$1000,$U130-4)),MONTH(INDEX($AM$5:$AM$1000,$U130-4)),1),IF(ISNUMBER(INDEX($AN$5:$AN$1000,$U130-4)),DATE(YEAR(INDEX($AN$5:$AN$1000,$U130-4)),MONTH(INDEX($AN$5:$AN$1000,$U130-4)),1),MesCiclo)),IF(ISNUMBER($AM130),DATE(YEAR($AM130),MONTH($AM130),1),IF(ISNUMBER($AN130),DATE(YEAR($AN130),MONTH($AN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IF(NOT((COUNTA($B130:$D130)+COUNTA($G130:$L130)+COUNTA($Q130))&gt;0),"",IF($B130="Subactividad","Sub","Macro"))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  <c r="AK130" s="62" t="n"/>
      <c r="AL130" s="62">
        <f>IF(LEFT($C130,11)="[Jefatura] ",IFERROR(MATCH("Asistente Técnico de Riesgo|"&amp;MID($C130,12,500),rDname_ADM,0),0),"")</f>
        <v/>
      </c>
      <c r="AM130" s="62">
        <f>IF(N($AL130)&gt;0,INDEX(rIni_ADM,$AL130),IF(ISNUMBER($E130),$E130,""))</f>
        <v/>
      </c>
      <c r="AN130" s="62">
        <f>IF(N($AL130)&gt;0,INDEX(rLim_ADM,$AL130),IF(ISNUMBER($F130),$F130,""))</f>
        <v/>
      </c>
    </row>
    <row r="131">
      <c r="A131" s="56">
        <f>IF(NOT((COUNTA($B131:$D131)+COUNTA($G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>
        <f>IF(N($AL131)&gt;0,INDEX(rIni_ADM,$AL131),"")</f>
        <v/>
      </c>
      <c r="F131" s="59">
        <f>IF(N($AL131)&gt;0,INDEX(rLim_ADM,$AL131),"")</f>
        <v/>
      </c>
      <c r="G131" s="59" t="n"/>
      <c r="H131" s="60" t="n"/>
      <c r="I131" s="60" t="n"/>
      <c r="J131" s="60" t="n"/>
      <c r="K131" s="60" t="n"/>
      <c r="L131" s="60" t="n"/>
      <c r="M131" s="61">
        <f>IF(NOT((COUNTA($B131:$D131)+COUNTA($G131:$L131)+COUNTA($Q131))&gt;0),"",IF(ISNUMBER($G131),1,IF(N($W131)&gt;0,AVERAGEIFS($X$5:$X$1000,$U$5:$U$1000,ROW(),$V$5:$V$1000,"Sub"),$X131)))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IF(NOT((COUNTA($B131:$D131)+COUNTA($G131:$L131)+COUNTA($Q131))&gt;0),"",IF(ISNUMBER($G131),IF(AND(ISNUMBER($AN131),$G131&gt;$AN131),"Cumplida con "&amp;($G131-$AN131)&amp;IF($G131-$AN131=1," día"," días")&amp;" de retraso","Cumplida"),IF(N($M131)&gt;=1,"Cumplida",IF(NOT(ISNUMBER($AN131)),"Sin fecha límite",IF($AN131&lt;FechaRef,"Vencida hace "&amp;(FechaRef-$AN131)&amp;IF(FechaRef-$AN131=1," día"," días"),IF($AN131=FechaRef,"Vence hoy",IF($AN131-FechaRef&lt;=DiasAlerta,"Vence en "&amp;($AN131-FechaRef)&amp;IF($AN131-FechaRef=1," día"," días"),"En plazo")))))))</f>
        <v/>
      </c>
      <c r="P131" s="62" t="n"/>
      <c r="Q131" s="58" t="n"/>
      <c r="R131" s="63">
        <f>IF(NOT((COUNTA($B131:$D131)+COUNTA($G131:$L131)+COUNTA($Q131))&gt;0),"",IF((IF($C131="","Falta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",""))="","✔ OK","⚠ "&amp;LEFT(IF($C131="","Falta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",""),LEN(IF($C131="","Falta el nombre de la actividad"&amp;" · ","")&amp;IF(AND($V131="Sub",N($U131)=0),"Subactividad sin macroactividad arriba"&amp;" · ","")&amp;IF($AM131="","Sin fecha de inicio"&amp;" · ","")&amp;IF($AN131="","Sin fecha límite"&amp;" · ","")&amp;IF(AND(LEFT($C131,11)="[Jefatura] ",N($AL131)=0),"No se encuentra en la hoja de la jefatura (elíjala de nuevo en la lista)"&amp;" · ","")&amp;IF(OR(AND($E131&lt;&gt;"",NOT(ISNUMBER($E131))),AND($F131&lt;&gt;"",NOT(ISNUMBER($F131))),AND($G131&lt;&gt;"",NOT(ISNUMBER($G131)))),"Fecha no válida"&amp;" · ","")&amp;IF(AND(ISNUMBER($AM131),ISNUMBER($AN131),$AM131&gt;$AN131),"Inicio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","")&amp;IF(AND(ISNUMBER($AN131),$AN131&lt;FechaRef,N($M131)&lt;1),"Vencida"&amp;" · ","")&amp;IF(AND(ObsObligatoria="Sí",ISNUMBER($AN131),$AN131&lt;FechaRef,N($M131)&lt;1,$Q131=""),"Vencida sin observación"&amp;" · ",""))-3)))</f>
        <v/>
      </c>
      <c r="S131" s="64">
        <f>IF(NOT((COUNTA($B131:$D131)+COUNTA($G131:$L131)+COUNTA($Q131))&gt;0),"",IF(AND($V131="Sub",N($U131)&gt;0),IF(ISNUMBER(INDEX($AM$5:$AM$1000,$U131-4)),DATE(YEAR(INDEX($AM$5:$AM$1000,$U131-4)),MONTH(INDEX($AM$5:$AM$1000,$U131-4)),1),IF(ISNUMBER(INDEX($AN$5:$AN$1000,$U131-4)),DATE(YEAR(INDEX($AN$5:$AN$1000,$U131-4)),MONTH(INDEX($AN$5:$AN$1000,$U131-4)),1),MesCiclo)),IF(ISNUMBER($AM131),DATE(YEAR($AM131),MONTH($AM131),1),IF(ISNUMBER($AN131),DATE(YEAR($AN131),MONTH($AN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IF(NOT((COUNTA($B131:$D131)+COUNTA($G131:$L131)+COUNTA($Q131))&gt;0),"",IF($B131="Subactividad","Sub","Macro"))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  <c r="AK131" s="62" t="n"/>
      <c r="AL131" s="62">
        <f>IF(LEFT($C131,11)="[Jefatura] ",IFERROR(MATCH("Asistente Técnico de Riesgo|"&amp;MID($C131,12,500),rDname_ADM,0),0),"")</f>
        <v/>
      </c>
      <c r="AM131" s="62">
        <f>IF(N($AL131)&gt;0,INDEX(rIni_ADM,$AL131),IF(ISNUMBER($E131),$E131,""))</f>
        <v/>
      </c>
      <c r="AN131" s="62">
        <f>IF(N($AL131)&gt;0,INDEX(rLim_ADM,$AL131),IF(ISNUMBER($F131),$F131,""))</f>
        <v/>
      </c>
    </row>
    <row r="132">
      <c r="A132" s="56">
        <f>IF(NOT((COUNTA($B132:$D132)+COUNTA($G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>
        <f>IF(N($AL132)&gt;0,INDEX(rIni_ADM,$AL132),"")</f>
        <v/>
      </c>
      <c r="F132" s="59">
        <f>IF(N($AL132)&gt;0,INDEX(rLim_ADM,$AL132),"")</f>
        <v/>
      </c>
      <c r="G132" s="59" t="n"/>
      <c r="H132" s="60" t="n"/>
      <c r="I132" s="60" t="n"/>
      <c r="J132" s="60" t="n"/>
      <c r="K132" s="60" t="n"/>
      <c r="L132" s="60" t="n"/>
      <c r="M132" s="61">
        <f>IF(NOT((COUNTA($B132:$D132)+COUNTA($G132:$L132)+COUNTA($Q132))&gt;0),"",IF(ISNUMBER($G132),1,IF(N($W132)&gt;0,AVERAGEIFS($X$5:$X$1000,$U$5:$U$1000,ROW(),$V$5:$V$1000,"Sub"),$X132)))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IF(NOT((COUNTA($B132:$D132)+COUNTA($G132:$L132)+COUNTA($Q132))&gt;0),"",IF(ISNUMBER($G132),IF(AND(ISNUMBER($AN132),$G132&gt;$AN132),"Cumplida con "&amp;($G132-$AN132)&amp;IF($G132-$AN132=1," día"," días")&amp;" de retraso","Cumplida"),IF(N($M132)&gt;=1,"Cumplida",IF(NOT(ISNUMBER($AN132)),"Sin fecha límite",IF($AN132&lt;FechaRef,"Vencida hace "&amp;(FechaRef-$AN132)&amp;IF(FechaRef-$AN132=1," día"," días"),IF($AN132=FechaRef,"Vence hoy",IF($AN132-FechaRef&lt;=DiasAlerta,"Vence en "&amp;($AN132-FechaRef)&amp;IF($AN132-FechaRef=1," día"," días"),"En plazo")))))))</f>
        <v/>
      </c>
      <c r="P132" s="62" t="n"/>
      <c r="Q132" s="58" t="n"/>
      <c r="R132" s="63">
        <f>IF(NOT((COUNTA($B132:$D132)+COUNTA($G132:$L132)+COUNTA($Q132))&gt;0),"",IF((IF($C132="","Falta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",""))="","✔ OK","⚠ "&amp;LEFT(IF($C132="","Falta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",""),LEN(IF($C132="","Falta el nombre de la actividad"&amp;" · ","")&amp;IF(AND($V132="Sub",N($U132)=0),"Subactividad sin macroactividad arriba"&amp;" · ","")&amp;IF($AM132="","Sin fecha de inicio"&amp;" · ","")&amp;IF($AN132="","Sin fecha límite"&amp;" · ","")&amp;IF(AND(LEFT($C132,11)="[Jefatura] ",N($AL132)=0),"No se encuentra en la hoja de la jefatura (elíjala de nuevo en la lista)"&amp;" · ","")&amp;IF(OR(AND($E132&lt;&gt;"",NOT(ISNUMBER($E132))),AND($F132&lt;&gt;"",NOT(ISNUMBER($F132))),AND($G132&lt;&gt;"",NOT(ISNUMBER($G132)))),"Fecha no válida"&amp;" · ","")&amp;IF(AND(ISNUMBER($AM132),ISNUMBER($AN132),$AM132&gt;$AN132),"Inicio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","")&amp;IF(AND(ISNUMBER($AN132),$AN132&lt;FechaRef,N($M132)&lt;1),"Vencida"&amp;" · ","")&amp;IF(AND(ObsObligatoria="Sí",ISNUMBER($AN132),$AN132&lt;FechaRef,N($M132)&lt;1,$Q132=""),"Vencida sin observación"&amp;" · ",""))-3)))</f>
        <v/>
      </c>
      <c r="S132" s="64">
        <f>IF(NOT((COUNTA($B132:$D132)+COUNTA($G132:$L132)+COUNTA($Q132))&gt;0),"",IF(AND($V132="Sub",N($U132)&gt;0),IF(ISNUMBER(INDEX($AM$5:$AM$1000,$U132-4)),DATE(YEAR(INDEX($AM$5:$AM$1000,$U132-4)),MONTH(INDEX($AM$5:$AM$1000,$U132-4)),1),IF(ISNUMBER(INDEX($AN$5:$AN$1000,$U132-4)),DATE(YEAR(INDEX($AN$5:$AN$1000,$U132-4)),MONTH(INDEX($AN$5:$AN$1000,$U132-4)),1),MesCiclo)),IF(ISNUMBER($AM132),DATE(YEAR($AM132),MONTH($AM132),1),IF(ISNUMBER($AN132),DATE(YEAR($AN132),MONTH($AN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IF(NOT((COUNTA($B132:$D132)+COUNTA($G132:$L132)+COUNTA($Q132))&gt;0),"",IF($B132="Subactividad","Sub","Macro"))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  <c r="AK132" s="62" t="n"/>
      <c r="AL132" s="62">
        <f>IF(LEFT($C132,11)="[Jefatura] ",IFERROR(MATCH("Asistente Técnico de Riesgo|"&amp;MID($C132,12,500),rDname_ADM,0),0),"")</f>
        <v/>
      </c>
      <c r="AM132" s="62">
        <f>IF(N($AL132)&gt;0,INDEX(rIni_ADM,$AL132),IF(ISNUMBER($E132),$E132,""))</f>
        <v/>
      </c>
      <c r="AN132" s="62">
        <f>IF(N($AL132)&gt;0,INDEX(rLim_ADM,$AL132),IF(ISNUMBER($F132),$F132,""))</f>
        <v/>
      </c>
    </row>
    <row r="133">
      <c r="A133" s="56">
        <f>IF(NOT((COUNTA($B133:$D133)+COUNTA($G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>
        <f>IF(N($AL133)&gt;0,INDEX(rIni_ADM,$AL133),"")</f>
        <v/>
      </c>
      <c r="F133" s="59">
        <f>IF(N($AL133)&gt;0,INDEX(rLim_ADM,$AL133),"")</f>
        <v/>
      </c>
      <c r="G133" s="59" t="n"/>
      <c r="H133" s="60" t="n"/>
      <c r="I133" s="60" t="n"/>
      <c r="J133" s="60" t="n"/>
      <c r="K133" s="60" t="n"/>
      <c r="L133" s="60" t="n"/>
      <c r="M133" s="61">
        <f>IF(NOT((COUNTA($B133:$D133)+COUNTA($G133:$L133)+COUNTA($Q133))&gt;0),"",IF(ISNUMBER($G133),1,IF(N($W133)&gt;0,AVERAGEIFS($X$5:$X$1000,$U$5:$U$1000,ROW(),$V$5:$V$1000,"Sub"),$X133)))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IF(NOT((COUNTA($B133:$D133)+COUNTA($G133:$L133)+COUNTA($Q133))&gt;0),"",IF(ISNUMBER($G133),IF(AND(ISNUMBER($AN133),$G133&gt;$AN133),"Cumplida con "&amp;($G133-$AN133)&amp;IF($G133-$AN133=1," día"," días")&amp;" de retraso","Cumplida"),IF(N($M133)&gt;=1,"Cumplida",IF(NOT(ISNUMBER($AN133)),"Sin fecha límite",IF($AN133&lt;FechaRef,"Vencida hace "&amp;(FechaRef-$AN133)&amp;IF(FechaRef-$AN133=1," día"," días"),IF($AN133=FechaRef,"Vence hoy",IF($AN133-FechaRef&lt;=DiasAlerta,"Vence en "&amp;($AN133-FechaRef)&amp;IF($AN133-FechaRef=1," día"," días"),"En plazo")))))))</f>
        <v/>
      </c>
      <c r="P133" s="62" t="n"/>
      <c r="Q133" s="58" t="n"/>
      <c r="R133" s="63">
        <f>IF(NOT((COUNTA($B133:$D133)+COUNTA($G133:$L133)+COUNTA($Q133))&gt;0),"",IF((IF($C133="","Falta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",""))="","✔ OK","⚠ "&amp;LEFT(IF($C133="","Falta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",""),LEN(IF($C133="","Falta el nombre de la actividad"&amp;" · ","")&amp;IF(AND($V133="Sub",N($U133)=0),"Subactividad sin macroactividad arriba"&amp;" · ","")&amp;IF($AM133="","Sin fecha de inicio"&amp;" · ","")&amp;IF($AN133="","Sin fecha límite"&amp;" · ","")&amp;IF(AND(LEFT($C133,11)="[Jefatura] ",N($AL133)=0),"No se encuentra en la hoja de la jefatura (elíjala de nuevo en la lista)"&amp;" · ","")&amp;IF(OR(AND($E133&lt;&gt;"",NOT(ISNUMBER($E133))),AND($F133&lt;&gt;"",NOT(ISNUMBER($F133))),AND($G133&lt;&gt;"",NOT(ISNUMBER($G133)))),"Fecha no válida"&amp;" · ","")&amp;IF(AND(ISNUMBER($AM133),ISNUMBER($AN133),$AM133&gt;$AN133),"Inicio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","")&amp;IF(AND(ISNUMBER($AN133),$AN133&lt;FechaRef,N($M133)&lt;1),"Vencida"&amp;" · ","")&amp;IF(AND(ObsObligatoria="Sí",ISNUMBER($AN133),$AN133&lt;FechaRef,N($M133)&lt;1,$Q133=""),"Vencida sin observación"&amp;" · ",""))-3)))</f>
        <v/>
      </c>
      <c r="S133" s="64">
        <f>IF(NOT((COUNTA($B133:$D133)+COUNTA($G133:$L133)+COUNTA($Q133))&gt;0),"",IF(AND($V133="Sub",N($U133)&gt;0),IF(ISNUMBER(INDEX($AM$5:$AM$1000,$U133-4)),DATE(YEAR(INDEX($AM$5:$AM$1000,$U133-4)),MONTH(INDEX($AM$5:$AM$1000,$U133-4)),1),IF(ISNUMBER(INDEX($AN$5:$AN$1000,$U133-4)),DATE(YEAR(INDEX($AN$5:$AN$1000,$U133-4)),MONTH(INDEX($AN$5:$AN$1000,$U133-4)),1),MesCiclo)),IF(ISNUMBER($AM133),DATE(YEAR($AM133),MONTH($AM133),1),IF(ISNUMBER($AN133),DATE(YEAR($AN133),MONTH($AN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IF(NOT((COUNTA($B133:$D133)+COUNTA($G133:$L133)+COUNTA($Q133))&gt;0),"",IF($B133="Subactividad","Sub","Macro"))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  <c r="AK133" s="62" t="n"/>
      <c r="AL133" s="62">
        <f>IF(LEFT($C133,11)="[Jefatura] ",IFERROR(MATCH("Asistente Técnico de Riesgo|"&amp;MID($C133,12,500),rDname_ADM,0),0),"")</f>
        <v/>
      </c>
      <c r="AM133" s="62">
        <f>IF(N($AL133)&gt;0,INDEX(rIni_ADM,$AL133),IF(ISNUMBER($E133),$E133,""))</f>
        <v/>
      </c>
      <c r="AN133" s="62">
        <f>IF(N($AL133)&gt;0,INDEX(rLim_ADM,$AL133),IF(ISNUMBER($F133),$F133,""))</f>
        <v/>
      </c>
    </row>
    <row r="134">
      <c r="A134" s="56">
        <f>IF(NOT((COUNTA($B134:$D134)+COUNTA($G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>
        <f>IF(N($AL134)&gt;0,INDEX(rIni_ADM,$AL134),"")</f>
        <v/>
      </c>
      <c r="F134" s="59">
        <f>IF(N($AL134)&gt;0,INDEX(rLim_ADM,$AL134),"")</f>
        <v/>
      </c>
      <c r="G134" s="59" t="n"/>
      <c r="H134" s="60" t="n"/>
      <c r="I134" s="60" t="n"/>
      <c r="J134" s="60" t="n"/>
      <c r="K134" s="60" t="n"/>
      <c r="L134" s="60" t="n"/>
      <c r="M134" s="61">
        <f>IF(NOT((COUNTA($B134:$D134)+COUNTA($G134:$L134)+COUNTA($Q134))&gt;0),"",IF(ISNUMBER($G134),1,IF(N($W134)&gt;0,AVERAGEIFS($X$5:$X$1000,$U$5:$U$1000,ROW(),$V$5:$V$1000,"Sub"),$X134)))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IF(NOT((COUNTA($B134:$D134)+COUNTA($G134:$L134)+COUNTA($Q134))&gt;0),"",IF(ISNUMBER($G134),IF(AND(ISNUMBER($AN134),$G134&gt;$AN134),"Cumplida con "&amp;($G134-$AN134)&amp;IF($G134-$AN134=1," día"," días")&amp;" de retraso","Cumplida"),IF(N($M134)&gt;=1,"Cumplida",IF(NOT(ISNUMBER($AN134)),"Sin fecha límite",IF($AN134&lt;FechaRef,"Vencida hace "&amp;(FechaRef-$AN134)&amp;IF(FechaRef-$AN134=1," día"," días"),IF($AN134=FechaRef,"Vence hoy",IF($AN134-FechaRef&lt;=DiasAlerta,"Vence en "&amp;($AN134-FechaRef)&amp;IF($AN134-FechaRef=1," día"," días"),"En plazo")))))))</f>
        <v/>
      </c>
      <c r="P134" s="62" t="n"/>
      <c r="Q134" s="58" t="n"/>
      <c r="R134" s="63">
        <f>IF(NOT((COUNTA($B134:$D134)+COUNTA($G134:$L134)+COUNTA($Q134))&gt;0),"",IF((IF($C134="","Falta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",""))="","✔ OK","⚠ "&amp;LEFT(IF($C134="","Falta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",""),LEN(IF($C134="","Falta el nombre de la actividad"&amp;" · ","")&amp;IF(AND($V134="Sub",N($U134)=0),"Subactividad sin macroactividad arriba"&amp;" · ","")&amp;IF($AM134="","Sin fecha de inicio"&amp;" · ","")&amp;IF($AN134="","Sin fecha límite"&amp;" · ","")&amp;IF(AND(LEFT($C134,11)="[Jefatura] ",N($AL134)=0),"No se encuentra en la hoja de la jefatura (elíjala de nuevo en la lista)"&amp;" · ","")&amp;IF(OR(AND($E134&lt;&gt;"",NOT(ISNUMBER($E134))),AND($F134&lt;&gt;"",NOT(ISNUMBER($F134))),AND($G134&lt;&gt;"",NOT(ISNUMBER($G134)))),"Fecha no válida"&amp;" · ","")&amp;IF(AND(ISNUMBER($AM134),ISNUMBER($AN134),$AM134&gt;$AN134),"Inicio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","")&amp;IF(AND(ISNUMBER($AN134),$AN134&lt;FechaRef,N($M134)&lt;1),"Vencida"&amp;" · ","")&amp;IF(AND(ObsObligatoria="Sí",ISNUMBER($AN134),$AN134&lt;FechaRef,N($M134)&lt;1,$Q134=""),"Vencida sin observación"&amp;" · ",""))-3)))</f>
        <v/>
      </c>
      <c r="S134" s="64">
        <f>IF(NOT((COUNTA($B134:$D134)+COUNTA($G134:$L134)+COUNTA($Q134))&gt;0),"",IF(AND($V134="Sub",N($U134)&gt;0),IF(ISNUMBER(INDEX($AM$5:$AM$1000,$U134-4)),DATE(YEAR(INDEX($AM$5:$AM$1000,$U134-4)),MONTH(INDEX($AM$5:$AM$1000,$U134-4)),1),IF(ISNUMBER(INDEX($AN$5:$AN$1000,$U134-4)),DATE(YEAR(INDEX($AN$5:$AN$1000,$U134-4)),MONTH(INDEX($AN$5:$AN$1000,$U134-4)),1),MesCiclo)),IF(ISNUMBER($AM134),DATE(YEAR($AM134),MONTH($AM134),1),IF(ISNUMBER($AN134),DATE(YEAR($AN134),MONTH($AN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IF(NOT((COUNTA($B134:$D134)+COUNTA($G134:$L134)+COUNTA($Q134))&gt;0),"",IF($B134="Subactividad","Sub","Macro"))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  <c r="AK134" s="62" t="n"/>
      <c r="AL134" s="62">
        <f>IF(LEFT($C134,11)="[Jefatura] ",IFERROR(MATCH("Asistente Técnico de Riesgo|"&amp;MID($C134,12,500),rDname_ADM,0),0),"")</f>
        <v/>
      </c>
      <c r="AM134" s="62">
        <f>IF(N($AL134)&gt;0,INDEX(rIni_ADM,$AL134),IF(ISNUMBER($E134),$E134,""))</f>
        <v/>
      </c>
      <c r="AN134" s="62">
        <f>IF(N($AL134)&gt;0,INDEX(rLim_ADM,$AL134),IF(ISNUMBER($F134),$F134,""))</f>
        <v/>
      </c>
    </row>
    <row r="135">
      <c r="A135" s="56">
        <f>IF(NOT((COUNTA($B135:$D135)+COUNTA($G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>
        <f>IF(N($AL135)&gt;0,INDEX(rIni_ADM,$AL135),"")</f>
        <v/>
      </c>
      <c r="F135" s="59">
        <f>IF(N($AL135)&gt;0,INDEX(rLim_ADM,$AL135),"")</f>
        <v/>
      </c>
      <c r="G135" s="59" t="n"/>
      <c r="H135" s="60" t="n"/>
      <c r="I135" s="60" t="n"/>
      <c r="J135" s="60" t="n"/>
      <c r="K135" s="60" t="n"/>
      <c r="L135" s="60" t="n"/>
      <c r="M135" s="61">
        <f>IF(NOT((COUNTA($B135:$D135)+COUNTA($G135:$L135)+COUNTA($Q135))&gt;0),"",IF(ISNUMBER($G135),1,IF(N($W135)&gt;0,AVERAGEIFS($X$5:$X$1000,$U$5:$U$1000,ROW(),$V$5:$V$1000,"Sub"),$X135)))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IF(NOT((COUNTA($B135:$D135)+COUNTA($G135:$L135)+COUNTA($Q135))&gt;0),"",IF(ISNUMBER($G135),IF(AND(ISNUMBER($AN135),$G135&gt;$AN135),"Cumplida con "&amp;($G135-$AN135)&amp;IF($G135-$AN135=1," día"," días")&amp;" de retraso","Cumplida"),IF(N($M135)&gt;=1,"Cumplida",IF(NOT(ISNUMBER($AN135)),"Sin fecha límite",IF($AN135&lt;FechaRef,"Vencida hace "&amp;(FechaRef-$AN135)&amp;IF(FechaRef-$AN135=1," día"," días"),IF($AN135=FechaRef,"Vence hoy",IF($AN135-FechaRef&lt;=DiasAlerta,"Vence en "&amp;($AN135-FechaRef)&amp;IF($AN135-FechaRef=1," día"," días"),"En plazo")))))))</f>
        <v/>
      </c>
      <c r="P135" s="62" t="n"/>
      <c r="Q135" s="58" t="n"/>
      <c r="R135" s="63">
        <f>IF(NOT((COUNTA($B135:$D135)+COUNTA($G135:$L135)+COUNTA($Q135))&gt;0),"",IF((IF($C135="","Falta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",""))="","✔ OK","⚠ "&amp;LEFT(IF($C135="","Falta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",""),LEN(IF($C135="","Falta el nombre de la actividad"&amp;" · ","")&amp;IF(AND($V135="Sub",N($U135)=0),"Subactividad sin macroactividad arriba"&amp;" · ","")&amp;IF($AM135="","Sin fecha de inicio"&amp;" · ","")&amp;IF($AN135="","Sin fecha límite"&amp;" · ","")&amp;IF(AND(LEFT($C135,11)="[Jefatura] ",N($AL135)=0),"No se encuentra en la hoja de la jefatura (elíjala de nuevo en la lista)"&amp;" · ","")&amp;IF(OR(AND($E135&lt;&gt;"",NOT(ISNUMBER($E135))),AND($F135&lt;&gt;"",NOT(ISNUMBER($F135))),AND($G135&lt;&gt;"",NOT(ISNUMBER($G135)))),"Fecha no válida"&amp;" · ","")&amp;IF(AND(ISNUMBER($AM135),ISNUMBER($AN135),$AM135&gt;$AN135),"Inicio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","")&amp;IF(AND(ISNUMBER($AN135),$AN135&lt;FechaRef,N($M135)&lt;1),"Vencida"&amp;" · ","")&amp;IF(AND(ObsObligatoria="Sí",ISNUMBER($AN135),$AN135&lt;FechaRef,N($M135)&lt;1,$Q135=""),"Vencida sin observación"&amp;" · ",""))-3)))</f>
        <v/>
      </c>
      <c r="S135" s="64">
        <f>IF(NOT((COUNTA($B135:$D135)+COUNTA($G135:$L135)+COUNTA($Q135))&gt;0),"",IF(AND($V135="Sub",N($U135)&gt;0),IF(ISNUMBER(INDEX($AM$5:$AM$1000,$U135-4)),DATE(YEAR(INDEX($AM$5:$AM$1000,$U135-4)),MONTH(INDEX($AM$5:$AM$1000,$U135-4)),1),IF(ISNUMBER(INDEX($AN$5:$AN$1000,$U135-4)),DATE(YEAR(INDEX($AN$5:$AN$1000,$U135-4)),MONTH(INDEX($AN$5:$AN$1000,$U135-4)),1),MesCiclo)),IF(ISNUMBER($AM135),DATE(YEAR($AM135),MONTH($AM135),1),IF(ISNUMBER($AN135),DATE(YEAR($AN135),MONTH($AN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IF(NOT((COUNTA($B135:$D135)+COUNTA($G135:$L135)+COUNTA($Q135))&gt;0),"",IF($B135="Subactividad","Sub","Macro"))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  <c r="AK135" s="62" t="n"/>
      <c r="AL135" s="62">
        <f>IF(LEFT($C135,11)="[Jefatura] ",IFERROR(MATCH("Asistente Técnico de Riesgo|"&amp;MID($C135,12,500),rDname_ADM,0),0),"")</f>
        <v/>
      </c>
      <c r="AM135" s="62">
        <f>IF(N($AL135)&gt;0,INDEX(rIni_ADM,$AL135),IF(ISNUMBER($E135),$E135,""))</f>
        <v/>
      </c>
      <c r="AN135" s="62">
        <f>IF(N($AL135)&gt;0,INDEX(rLim_ADM,$AL135),IF(ISNUMBER($F135),$F135,""))</f>
        <v/>
      </c>
    </row>
    <row r="136">
      <c r="A136" s="56">
        <f>IF(NOT((COUNTA($B136:$D136)+COUNTA($G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>
        <f>IF(N($AL136)&gt;0,INDEX(rIni_ADM,$AL136),"")</f>
        <v/>
      </c>
      <c r="F136" s="59">
        <f>IF(N($AL136)&gt;0,INDEX(rLim_ADM,$AL136),"")</f>
        <v/>
      </c>
      <c r="G136" s="59" t="n"/>
      <c r="H136" s="60" t="n"/>
      <c r="I136" s="60" t="n"/>
      <c r="J136" s="60" t="n"/>
      <c r="K136" s="60" t="n"/>
      <c r="L136" s="60" t="n"/>
      <c r="M136" s="61">
        <f>IF(NOT((COUNTA($B136:$D136)+COUNTA($G136:$L136)+COUNTA($Q136))&gt;0),"",IF(ISNUMBER($G136),1,IF(N($W136)&gt;0,AVERAGEIFS($X$5:$X$1000,$U$5:$U$1000,ROW(),$V$5:$V$1000,"Sub"),$X136)))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IF(NOT((COUNTA($B136:$D136)+COUNTA($G136:$L136)+COUNTA($Q136))&gt;0),"",IF(ISNUMBER($G136),IF(AND(ISNUMBER($AN136),$G136&gt;$AN136),"Cumplida con "&amp;($G136-$AN136)&amp;IF($G136-$AN136=1," día"," días")&amp;" de retraso","Cumplida"),IF(N($M136)&gt;=1,"Cumplida",IF(NOT(ISNUMBER($AN136)),"Sin fecha límite",IF($AN136&lt;FechaRef,"Vencida hace "&amp;(FechaRef-$AN136)&amp;IF(FechaRef-$AN136=1," día"," días"),IF($AN136=FechaRef,"Vence hoy",IF($AN136-FechaRef&lt;=DiasAlerta,"Vence en "&amp;($AN136-FechaRef)&amp;IF($AN136-FechaRef=1," día"," días"),"En plazo")))))))</f>
        <v/>
      </c>
      <c r="P136" s="62" t="n"/>
      <c r="Q136" s="58" t="n"/>
      <c r="R136" s="63">
        <f>IF(NOT((COUNTA($B136:$D136)+COUNTA($G136:$L136)+COUNTA($Q136))&gt;0),"",IF((IF($C136="","Falta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",""))="","✔ OK","⚠ "&amp;LEFT(IF($C136="","Falta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",""),LEN(IF($C136="","Falta el nombre de la actividad"&amp;" · ","")&amp;IF(AND($V136="Sub",N($U136)=0),"Subactividad sin macroactividad arriba"&amp;" · ","")&amp;IF($AM136="","Sin fecha de inicio"&amp;" · ","")&amp;IF($AN136="","Sin fecha límite"&amp;" · ","")&amp;IF(AND(LEFT($C136,11)="[Jefatura] ",N($AL136)=0),"No se encuentra en la hoja de la jefatura (elíjala de nuevo en la lista)"&amp;" · ","")&amp;IF(OR(AND($E136&lt;&gt;"",NOT(ISNUMBER($E136))),AND($F136&lt;&gt;"",NOT(ISNUMBER($F136))),AND($G136&lt;&gt;"",NOT(ISNUMBER($G136)))),"Fecha no válida"&amp;" · ","")&amp;IF(AND(ISNUMBER($AM136),ISNUMBER($AN136),$AM136&gt;$AN136),"Inicio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","")&amp;IF(AND(ISNUMBER($AN136),$AN136&lt;FechaRef,N($M136)&lt;1),"Vencida"&amp;" · ","")&amp;IF(AND(ObsObligatoria="Sí",ISNUMBER($AN136),$AN136&lt;FechaRef,N($M136)&lt;1,$Q136=""),"Vencida sin observación"&amp;" · ",""))-3)))</f>
        <v/>
      </c>
      <c r="S136" s="64">
        <f>IF(NOT((COUNTA($B136:$D136)+COUNTA($G136:$L136)+COUNTA($Q136))&gt;0),"",IF(AND($V136="Sub",N($U136)&gt;0),IF(ISNUMBER(INDEX($AM$5:$AM$1000,$U136-4)),DATE(YEAR(INDEX($AM$5:$AM$1000,$U136-4)),MONTH(INDEX($AM$5:$AM$1000,$U136-4)),1),IF(ISNUMBER(INDEX($AN$5:$AN$1000,$U136-4)),DATE(YEAR(INDEX($AN$5:$AN$1000,$U136-4)),MONTH(INDEX($AN$5:$AN$1000,$U136-4)),1),MesCiclo)),IF(ISNUMBER($AM136),DATE(YEAR($AM136),MONTH($AM136),1),IF(ISNUMBER($AN136),DATE(YEAR($AN136),MONTH($AN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IF(NOT((COUNTA($B136:$D136)+COUNTA($G136:$L136)+COUNTA($Q136))&gt;0),"",IF($B136="Subactividad","Sub","Macro"))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  <c r="AK136" s="62" t="n"/>
      <c r="AL136" s="62">
        <f>IF(LEFT($C136,11)="[Jefatura] ",IFERROR(MATCH("Asistente Técnico de Riesgo|"&amp;MID($C136,12,500),rDname_ADM,0),0),"")</f>
        <v/>
      </c>
      <c r="AM136" s="62">
        <f>IF(N($AL136)&gt;0,INDEX(rIni_ADM,$AL136),IF(ISNUMBER($E136),$E136,""))</f>
        <v/>
      </c>
      <c r="AN136" s="62">
        <f>IF(N($AL136)&gt;0,INDEX(rLim_ADM,$AL136),IF(ISNUMBER($F136),$F136,""))</f>
        <v/>
      </c>
    </row>
    <row r="137">
      <c r="A137" s="56">
        <f>IF(NOT((COUNTA($B137:$D137)+COUNTA($G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>
        <f>IF(N($AL137)&gt;0,INDEX(rIni_ADM,$AL137),"")</f>
        <v/>
      </c>
      <c r="F137" s="59">
        <f>IF(N($AL137)&gt;0,INDEX(rLim_ADM,$AL137),"")</f>
        <v/>
      </c>
      <c r="G137" s="59" t="n"/>
      <c r="H137" s="60" t="n"/>
      <c r="I137" s="60" t="n"/>
      <c r="J137" s="60" t="n"/>
      <c r="K137" s="60" t="n"/>
      <c r="L137" s="60" t="n"/>
      <c r="M137" s="61">
        <f>IF(NOT((COUNTA($B137:$D137)+COUNTA($G137:$L137)+COUNTA($Q137))&gt;0),"",IF(ISNUMBER($G137),1,IF(N($W137)&gt;0,AVERAGEIFS($X$5:$X$1000,$U$5:$U$1000,ROW(),$V$5:$V$1000,"Sub"),$X137)))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IF(NOT((COUNTA($B137:$D137)+COUNTA($G137:$L137)+COUNTA($Q137))&gt;0),"",IF(ISNUMBER($G137),IF(AND(ISNUMBER($AN137),$G137&gt;$AN137),"Cumplida con "&amp;($G137-$AN137)&amp;IF($G137-$AN137=1," día"," días")&amp;" de retraso","Cumplida"),IF(N($M137)&gt;=1,"Cumplida",IF(NOT(ISNUMBER($AN137)),"Sin fecha límite",IF($AN137&lt;FechaRef,"Vencida hace "&amp;(FechaRef-$AN137)&amp;IF(FechaRef-$AN137=1," día"," días"),IF($AN137=FechaRef,"Vence hoy",IF($AN137-FechaRef&lt;=DiasAlerta,"Vence en "&amp;($AN137-FechaRef)&amp;IF($AN137-FechaRef=1," día"," días"),"En plazo")))))))</f>
        <v/>
      </c>
      <c r="P137" s="62" t="n"/>
      <c r="Q137" s="58" t="n"/>
      <c r="R137" s="63">
        <f>IF(NOT((COUNTA($B137:$D137)+COUNTA($G137:$L137)+COUNTA($Q137))&gt;0),"",IF((IF($C137="","Falta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",""))="","✔ OK","⚠ "&amp;LEFT(IF($C137="","Falta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",""),LEN(IF($C137="","Falta el nombre de la actividad"&amp;" · ","")&amp;IF(AND($V137="Sub",N($U137)=0),"Subactividad sin macroactividad arriba"&amp;" · ","")&amp;IF($AM137="","Sin fecha de inicio"&amp;" · ","")&amp;IF($AN137="","Sin fecha límite"&amp;" · ","")&amp;IF(AND(LEFT($C137,11)="[Jefatura] ",N($AL137)=0),"No se encuentra en la hoja de la jefatura (elíjala de nuevo en la lista)"&amp;" · ","")&amp;IF(OR(AND($E137&lt;&gt;"",NOT(ISNUMBER($E137))),AND($F137&lt;&gt;"",NOT(ISNUMBER($F137))),AND($G137&lt;&gt;"",NOT(ISNUMBER($G137)))),"Fecha no válida"&amp;" · ","")&amp;IF(AND(ISNUMBER($AM137),ISNUMBER($AN137),$AM137&gt;$AN137),"Inicio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","")&amp;IF(AND(ISNUMBER($AN137),$AN137&lt;FechaRef,N($M137)&lt;1),"Vencida"&amp;" · ","")&amp;IF(AND(ObsObligatoria="Sí",ISNUMBER($AN137),$AN137&lt;FechaRef,N($M137)&lt;1,$Q137=""),"Vencida sin observación"&amp;" · ",""))-3)))</f>
        <v/>
      </c>
      <c r="S137" s="64">
        <f>IF(NOT((COUNTA($B137:$D137)+COUNTA($G137:$L137)+COUNTA($Q137))&gt;0),"",IF(AND($V137="Sub",N($U137)&gt;0),IF(ISNUMBER(INDEX($AM$5:$AM$1000,$U137-4)),DATE(YEAR(INDEX($AM$5:$AM$1000,$U137-4)),MONTH(INDEX($AM$5:$AM$1000,$U137-4)),1),IF(ISNUMBER(INDEX($AN$5:$AN$1000,$U137-4)),DATE(YEAR(INDEX($AN$5:$AN$1000,$U137-4)),MONTH(INDEX($AN$5:$AN$1000,$U137-4)),1),MesCiclo)),IF(ISNUMBER($AM137),DATE(YEAR($AM137),MONTH($AM137),1),IF(ISNUMBER($AN137),DATE(YEAR($AN137),MONTH($AN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IF(NOT((COUNTA($B137:$D137)+COUNTA($G137:$L137)+COUNTA($Q137))&gt;0),"",IF($B137="Subactividad","Sub","Macro"))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  <c r="AK137" s="62" t="n"/>
      <c r="AL137" s="62">
        <f>IF(LEFT($C137,11)="[Jefatura] ",IFERROR(MATCH("Asistente Técnico de Riesgo|"&amp;MID($C137,12,500),rDname_ADM,0),0),"")</f>
        <v/>
      </c>
      <c r="AM137" s="62">
        <f>IF(N($AL137)&gt;0,INDEX(rIni_ADM,$AL137),IF(ISNUMBER($E137),$E137,""))</f>
        <v/>
      </c>
      <c r="AN137" s="62">
        <f>IF(N($AL137)&gt;0,INDEX(rLim_ADM,$AL137),IF(ISNUMBER($F137),$F137,""))</f>
        <v/>
      </c>
    </row>
    <row r="138">
      <c r="A138" s="56">
        <f>IF(NOT((COUNTA($B138:$D138)+COUNTA($G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>
        <f>IF(N($AL138)&gt;0,INDEX(rIni_ADM,$AL138),"")</f>
        <v/>
      </c>
      <c r="F138" s="59">
        <f>IF(N($AL138)&gt;0,INDEX(rLim_ADM,$AL138),"")</f>
        <v/>
      </c>
      <c r="G138" s="59" t="n"/>
      <c r="H138" s="60" t="n"/>
      <c r="I138" s="60" t="n"/>
      <c r="J138" s="60" t="n"/>
      <c r="K138" s="60" t="n"/>
      <c r="L138" s="60" t="n"/>
      <c r="M138" s="61">
        <f>IF(NOT((COUNTA($B138:$D138)+COUNTA($G138:$L138)+COUNTA($Q138))&gt;0),"",IF(ISNUMBER($G138),1,IF(N($W138)&gt;0,AVERAGEIFS($X$5:$X$1000,$U$5:$U$1000,ROW(),$V$5:$V$1000,"Sub"),$X138)))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IF(NOT((COUNTA($B138:$D138)+COUNTA($G138:$L138)+COUNTA($Q138))&gt;0),"",IF(ISNUMBER($G138),IF(AND(ISNUMBER($AN138),$G138&gt;$AN138),"Cumplida con "&amp;($G138-$AN138)&amp;IF($G138-$AN138=1," día"," días")&amp;" de retraso","Cumplida"),IF(N($M138)&gt;=1,"Cumplida",IF(NOT(ISNUMBER($AN138)),"Sin fecha límite",IF($AN138&lt;FechaRef,"Vencida hace "&amp;(FechaRef-$AN138)&amp;IF(FechaRef-$AN138=1," día"," días"),IF($AN138=FechaRef,"Vence hoy",IF($AN138-FechaRef&lt;=DiasAlerta,"Vence en "&amp;($AN138-FechaRef)&amp;IF($AN138-FechaRef=1," día"," días"),"En plazo")))))))</f>
        <v/>
      </c>
      <c r="P138" s="62" t="n"/>
      <c r="Q138" s="58" t="n"/>
      <c r="R138" s="63">
        <f>IF(NOT((COUNTA($B138:$D138)+COUNTA($G138:$L138)+COUNTA($Q138))&gt;0),"",IF((IF($C138="","Falta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",""))="","✔ OK","⚠ "&amp;LEFT(IF($C138="","Falta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",""),LEN(IF($C138="","Falta el nombre de la actividad"&amp;" · ","")&amp;IF(AND($V138="Sub",N($U138)=0),"Subactividad sin macroactividad arriba"&amp;" · ","")&amp;IF($AM138="","Sin fecha de inicio"&amp;" · ","")&amp;IF($AN138="","Sin fecha límite"&amp;" · ","")&amp;IF(AND(LEFT($C138,11)="[Jefatura] ",N($AL138)=0),"No se encuentra en la hoja de la jefatura (elíjala de nuevo en la lista)"&amp;" · ","")&amp;IF(OR(AND($E138&lt;&gt;"",NOT(ISNUMBER($E138))),AND($F138&lt;&gt;"",NOT(ISNUMBER($F138))),AND($G138&lt;&gt;"",NOT(ISNUMBER($G138)))),"Fecha no válida"&amp;" · ","")&amp;IF(AND(ISNUMBER($AM138),ISNUMBER($AN138),$AM138&gt;$AN138),"Inicio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","")&amp;IF(AND(ISNUMBER($AN138),$AN138&lt;FechaRef,N($M138)&lt;1),"Vencida"&amp;" · ","")&amp;IF(AND(ObsObligatoria="Sí",ISNUMBER($AN138),$AN138&lt;FechaRef,N($M138)&lt;1,$Q138=""),"Vencida sin observación"&amp;" · ",""))-3)))</f>
        <v/>
      </c>
      <c r="S138" s="64">
        <f>IF(NOT((COUNTA($B138:$D138)+COUNTA($G138:$L138)+COUNTA($Q138))&gt;0),"",IF(AND($V138="Sub",N($U138)&gt;0),IF(ISNUMBER(INDEX($AM$5:$AM$1000,$U138-4)),DATE(YEAR(INDEX($AM$5:$AM$1000,$U138-4)),MONTH(INDEX($AM$5:$AM$1000,$U138-4)),1),IF(ISNUMBER(INDEX($AN$5:$AN$1000,$U138-4)),DATE(YEAR(INDEX($AN$5:$AN$1000,$U138-4)),MONTH(INDEX($AN$5:$AN$1000,$U138-4)),1),MesCiclo)),IF(ISNUMBER($AM138),DATE(YEAR($AM138),MONTH($AM138),1),IF(ISNUMBER($AN138),DATE(YEAR($AN138),MONTH($AN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IF(NOT((COUNTA($B138:$D138)+COUNTA($G138:$L138)+COUNTA($Q138))&gt;0),"",IF($B138="Subactividad","Sub","Macro"))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  <c r="AK138" s="62" t="n"/>
      <c r="AL138" s="62">
        <f>IF(LEFT($C138,11)="[Jefatura] ",IFERROR(MATCH("Asistente Técnico de Riesgo|"&amp;MID($C138,12,500),rDname_ADM,0),0),"")</f>
        <v/>
      </c>
      <c r="AM138" s="62">
        <f>IF(N($AL138)&gt;0,INDEX(rIni_ADM,$AL138),IF(ISNUMBER($E138),$E138,""))</f>
        <v/>
      </c>
      <c r="AN138" s="62">
        <f>IF(N($AL138)&gt;0,INDEX(rLim_ADM,$AL138),IF(ISNUMBER($F138),$F138,""))</f>
        <v/>
      </c>
    </row>
    <row r="139">
      <c r="A139" s="56">
        <f>IF(NOT((COUNTA($B139:$D139)+COUNTA($G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>
        <f>IF(N($AL139)&gt;0,INDEX(rIni_ADM,$AL139),"")</f>
        <v/>
      </c>
      <c r="F139" s="59">
        <f>IF(N($AL139)&gt;0,INDEX(rLim_ADM,$AL139),"")</f>
        <v/>
      </c>
      <c r="G139" s="59" t="n"/>
      <c r="H139" s="60" t="n"/>
      <c r="I139" s="60" t="n"/>
      <c r="J139" s="60" t="n"/>
      <c r="K139" s="60" t="n"/>
      <c r="L139" s="60" t="n"/>
      <c r="M139" s="61">
        <f>IF(NOT((COUNTA($B139:$D139)+COUNTA($G139:$L139)+COUNTA($Q139))&gt;0),"",IF(ISNUMBER($G139),1,IF(N($W139)&gt;0,AVERAGEIFS($X$5:$X$1000,$U$5:$U$1000,ROW(),$V$5:$V$1000,"Sub"),$X139)))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IF(NOT((COUNTA($B139:$D139)+COUNTA($G139:$L139)+COUNTA($Q139))&gt;0),"",IF(ISNUMBER($G139),IF(AND(ISNUMBER($AN139),$G139&gt;$AN139),"Cumplida con "&amp;($G139-$AN139)&amp;IF($G139-$AN139=1," día"," días")&amp;" de retraso","Cumplida"),IF(N($M139)&gt;=1,"Cumplida",IF(NOT(ISNUMBER($AN139)),"Sin fecha límite",IF($AN139&lt;FechaRef,"Vencida hace "&amp;(FechaRef-$AN139)&amp;IF(FechaRef-$AN139=1," día"," días"),IF($AN139=FechaRef,"Vence hoy",IF($AN139-FechaRef&lt;=DiasAlerta,"Vence en "&amp;($AN139-FechaRef)&amp;IF($AN139-FechaRef=1," día"," días"),"En plazo")))))))</f>
        <v/>
      </c>
      <c r="P139" s="62" t="n"/>
      <c r="Q139" s="58" t="n"/>
      <c r="R139" s="63">
        <f>IF(NOT((COUNTA($B139:$D139)+COUNTA($G139:$L139)+COUNTA($Q139))&gt;0),"",IF((IF($C139="","Falta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",""))="","✔ OK","⚠ "&amp;LEFT(IF($C139="","Falta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",""),LEN(IF($C139="","Falta el nombre de la actividad"&amp;" · ","")&amp;IF(AND($V139="Sub",N($U139)=0),"Subactividad sin macroactividad arriba"&amp;" · ","")&amp;IF($AM139="","Sin fecha de inicio"&amp;" · ","")&amp;IF($AN139="","Sin fecha límite"&amp;" · ","")&amp;IF(AND(LEFT($C139,11)="[Jefatura] ",N($AL139)=0),"No se encuentra en la hoja de la jefatura (elíjala de nuevo en la lista)"&amp;" · ","")&amp;IF(OR(AND($E139&lt;&gt;"",NOT(ISNUMBER($E139))),AND($F139&lt;&gt;"",NOT(ISNUMBER($F139))),AND($G139&lt;&gt;"",NOT(ISNUMBER($G139)))),"Fecha no válida"&amp;" · ","")&amp;IF(AND(ISNUMBER($AM139),ISNUMBER($AN139),$AM139&gt;$AN139),"Inicio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","")&amp;IF(AND(ISNUMBER($AN139),$AN139&lt;FechaRef,N($M139)&lt;1),"Vencida"&amp;" · ","")&amp;IF(AND(ObsObligatoria="Sí",ISNUMBER($AN139),$AN139&lt;FechaRef,N($M139)&lt;1,$Q139=""),"Vencida sin observación"&amp;" · ",""))-3)))</f>
        <v/>
      </c>
      <c r="S139" s="64">
        <f>IF(NOT((COUNTA($B139:$D139)+COUNTA($G139:$L139)+COUNTA($Q139))&gt;0),"",IF(AND($V139="Sub",N($U139)&gt;0),IF(ISNUMBER(INDEX($AM$5:$AM$1000,$U139-4)),DATE(YEAR(INDEX($AM$5:$AM$1000,$U139-4)),MONTH(INDEX($AM$5:$AM$1000,$U139-4)),1),IF(ISNUMBER(INDEX($AN$5:$AN$1000,$U139-4)),DATE(YEAR(INDEX($AN$5:$AN$1000,$U139-4)),MONTH(INDEX($AN$5:$AN$1000,$U139-4)),1),MesCiclo)),IF(ISNUMBER($AM139),DATE(YEAR($AM139),MONTH($AM139),1),IF(ISNUMBER($AN139),DATE(YEAR($AN139),MONTH($AN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IF(NOT((COUNTA($B139:$D139)+COUNTA($G139:$L139)+COUNTA($Q139))&gt;0),"",IF($B139="Subactividad","Sub","Macro"))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  <c r="AK139" s="62" t="n"/>
      <c r="AL139" s="62">
        <f>IF(LEFT($C139,11)="[Jefatura] ",IFERROR(MATCH("Asistente Técnico de Riesgo|"&amp;MID($C139,12,500),rDname_ADM,0),0),"")</f>
        <v/>
      </c>
      <c r="AM139" s="62">
        <f>IF(N($AL139)&gt;0,INDEX(rIni_ADM,$AL139),IF(ISNUMBER($E139),$E139,""))</f>
        <v/>
      </c>
      <c r="AN139" s="62">
        <f>IF(N($AL139)&gt;0,INDEX(rLim_ADM,$AL139),IF(ISNUMBER($F139),$F139,""))</f>
        <v/>
      </c>
    </row>
    <row r="140">
      <c r="A140" s="56">
        <f>IF(NOT((COUNTA($B140:$D140)+COUNTA($G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>
        <f>IF(N($AL140)&gt;0,INDEX(rIni_ADM,$AL140),"")</f>
        <v/>
      </c>
      <c r="F140" s="59">
        <f>IF(N($AL140)&gt;0,INDEX(rLim_ADM,$AL140),"")</f>
        <v/>
      </c>
      <c r="G140" s="59" t="n"/>
      <c r="H140" s="60" t="n"/>
      <c r="I140" s="60" t="n"/>
      <c r="J140" s="60" t="n"/>
      <c r="K140" s="60" t="n"/>
      <c r="L140" s="60" t="n"/>
      <c r="M140" s="61">
        <f>IF(NOT((COUNTA($B140:$D140)+COUNTA($G140:$L140)+COUNTA($Q140))&gt;0),"",IF(ISNUMBER($G140),1,IF(N($W140)&gt;0,AVERAGEIFS($X$5:$X$1000,$U$5:$U$1000,ROW(),$V$5:$V$1000,"Sub"),$X140)))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IF(NOT((COUNTA($B140:$D140)+COUNTA($G140:$L140)+COUNTA($Q140))&gt;0),"",IF(ISNUMBER($G140),IF(AND(ISNUMBER($AN140),$G140&gt;$AN140),"Cumplida con "&amp;($G140-$AN140)&amp;IF($G140-$AN140=1," día"," días")&amp;" de retraso","Cumplida"),IF(N($M140)&gt;=1,"Cumplida",IF(NOT(ISNUMBER($AN140)),"Sin fecha límite",IF($AN140&lt;FechaRef,"Vencida hace "&amp;(FechaRef-$AN140)&amp;IF(FechaRef-$AN140=1," día"," días"),IF($AN140=FechaRef,"Vence hoy",IF($AN140-FechaRef&lt;=DiasAlerta,"Vence en "&amp;($AN140-FechaRef)&amp;IF($AN140-FechaRef=1," día"," días"),"En plazo")))))))</f>
        <v/>
      </c>
      <c r="P140" s="62" t="n"/>
      <c r="Q140" s="58" t="n"/>
      <c r="R140" s="63">
        <f>IF(NOT((COUNTA($B140:$D140)+COUNTA($G140:$L140)+COUNTA($Q140))&gt;0),"",IF((IF($C140="","Falta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",""))="","✔ OK","⚠ "&amp;LEFT(IF($C140="","Falta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",""),LEN(IF($C140="","Falta el nombre de la actividad"&amp;" · ","")&amp;IF(AND($V140="Sub",N($U140)=0),"Subactividad sin macroactividad arriba"&amp;" · ","")&amp;IF($AM140="","Sin fecha de inicio"&amp;" · ","")&amp;IF($AN140="","Sin fecha límite"&amp;" · ","")&amp;IF(AND(LEFT($C140,11)="[Jefatura] ",N($AL140)=0),"No se encuentra en la hoja de la jefatura (elíjala de nuevo en la lista)"&amp;" · ","")&amp;IF(OR(AND($E140&lt;&gt;"",NOT(ISNUMBER($E140))),AND($F140&lt;&gt;"",NOT(ISNUMBER($F140))),AND($G140&lt;&gt;"",NOT(ISNUMBER($G140)))),"Fecha no válida"&amp;" · ","")&amp;IF(AND(ISNUMBER($AM140),ISNUMBER($AN140),$AM140&gt;$AN140),"Inicio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","")&amp;IF(AND(ISNUMBER($AN140),$AN140&lt;FechaRef,N($M140)&lt;1),"Vencida"&amp;" · ","")&amp;IF(AND(ObsObligatoria="Sí",ISNUMBER($AN140),$AN140&lt;FechaRef,N($M140)&lt;1,$Q140=""),"Vencida sin observación"&amp;" · ",""))-3)))</f>
        <v/>
      </c>
      <c r="S140" s="64">
        <f>IF(NOT((COUNTA($B140:$D140)+COUNTA($G140:$L140)+COUNTA($Q140))&gt;0),"",IF(AND($V140="Sub",N($U140)&gt;0),IF(ISNUMBER(INDEX($AM$5:$AM$1000,$U140-4)),DATE(YEAR(INDEX($AM$5:$AM$1000,$U140-4)),MONTH(INDEX($AM$5:$AM$1000,$U140-4)),1),IF(ISNUMBER(INDEX($AN$5:$AN$1000,$U140-4)),DATE(YEAR(INDEX($AN$5:$AN$1000,$U140-4)),MONTH(INDEX($AN$5:$AN$1000,$U140-4)),1),MesCiclo)),IF(ISNUMBER($AM140),DATE(YEAR($AM140),MONTH($AM140),1),IF(ISNUMBER($AN140),DATE(YEAR($AN140),MONTH($AN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IF(NOT((COUNTA($B140:$D140)+COUNTA($G140:$L140)+COUNTA($Q140))&gt;0),"",IF($B140="Subactividad","Sub","Macro"))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  <c r="AK140" s="62" t="n"/>
      <c r="AL140" s="62">
        <f>IF(LEFT($C140,11)="[Jefatura] ",IFERROR(MATCH("Asistente Técnico de Riesgo|"&amp;MID($C140,12,500),rDname_ADM,0),0),"")</f>
        <v/>
      </c>
      <c r="AM140" s="62">
        <f>IF(N($AL140)&gt;0,INDEX(rIni_ADM,$AL140),IF(ISNUMBER($E140),$E140,""))</f>
        <v/>
      </c>
      <c r="AN140" s="62">
        <f>IF(N($AL140)&gt;0,INDEX(rLim_ADM,$AL140),IF(ISNUMBER($F140),$F140,""))</f>
        <v/>
      </c>
    </row>
    <row r="141">
      <c r="A141" s="56">
        <f>IF(NOT((COUNTA($B141:$D141)+COUNTA($G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>
        <f>IF(N($AL141)&gt;0,INDEX(rIni_ADM,$AL141),"")</f>
        <v/>
      </c>
      <c r="F141" s="59">
        <f>IF(N($AL141)&gt;0,INDEX(rLim_ADM,$AL141),"")</f>
        <v/>
      </c>
      <c r="G141" s="59" t="n"/>
      <c r="H141" s="60" t="n"/>
      <c r="I141" s="60" t="n"/>
      <c r="J141" s="60" t="n"/>
      <c r="K141" s="60" t="n"/>
      <c r="L141" s="60" t="n"/>
      <c r="M141" s="61">
        <f>IF(NOT((COUNTA($B141:$D141)+COUNTA($G141:$L141)+COUNTA($Q141))&gt;0),"",IF(ISNUMBER($G141),1,IF(N($W141)&gt;0,AVERAGEIFS($X$5:$X$1000,$U$5:$U$1000,ROW(),$V$5:$V$1000,"Sub"),$X141)))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IF(NOT((COUNTA($B141:$D141)+COUNTA($G141:$L141)+COUNTA($Q141))&gt;0),"",IF(ISNUMBER($G141),IF(AND(ISNUMBER($AN141),$G141&gt;$AN141),"Cumplida con "&amp;($G141-$AN141)&amp;IF($G141-$AN141=1," día"," días")&amp;" de retraso","Cumplida"),IF(N($M141)&gt;=1,"Cumplida",IF(NOT(ISNUMBER($AN141)),"Sin fecha límite",IF($AN141&lt;FechaRef,"Vencida hace "&amp;(FechaRef-$AN141)&amp;IF(FechaRef-$AN141=1," día"," días"),IF($AN141=FechaRef,"Vence hoy",IF($AN141-FechaRef&lt;=DiasAlerta,"Vence en "&amp;($AN141-FechaRef)&amp;IF($AN141-FechaRef=1," día"," días"),"En plazo")))))))</f>
        <v/>
      </c>
      <c r="P141" s="62" t="n"/>
      <c r="Q141" s="58" t="n"/>
      <c r="R141" s="63">
        <f>IF(NOT((COUNTA($B141:$D141)+COUNTA($G141:$L141)+COUNTA($Q141))&gt;0),"",IF((IF($C141="","Falta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",""))="","✔ OK","⚠ "&amp;LEFT(IF($C141="","Falta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",""),LEN(IF($C141="","Falta el nombre de la actividad"&amp;" · ","")&amp;IF(AND($V141="Sub",N($U141)=0),"Subactividad sin macroactividad arriba"&amp;" · ","")&amp;IF($AM141="","Sin fecha de inicio"&amp;" · ","")&amp;IF($AN141="","Sin fecha límite"&amp;" · ","")&amp;IF(AND(LEFT($C141,11)="[Jefatura] ",N($AL141)=0),"No se encuentra en la hoja de la jefatura (elíjala de nuevo en la lista)"&amp;" · ","")&amp;IF(OR(AND($E141&lt;&gt;"",NOT(ISNUMBER($E141))),AND($F141&lt;&gt;"",NOT(ISNUMBER($F141))),AND($G141&lt;&gt;"",NOT(ISNUMBER($G141)))),"Fecha no válida"&amp;" · ","")&amp;IF(AND(ISNUMBER($AM141),ISNUMBER($AN141),$AM141&gt;$AN141),"Inicio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","")&amp;IF(AND(ISNUMBER($AN141),$AN141&lt;FechaRef,N($M141)&lt;1),"Vencida"&amp;" · ","")&amp;IF(AND(ObsObligatoria="Sí",ISNUMBER($AN141),$AN141&lt;FechaRef,N($M141)&lt;1,$Q141=""),"Vencida sin observación"&amp;" · ",""))-3)))</f>
        <v/>
      </c>
      <c r="S141" s="64">
        <f>IF(NOT((COUNTA($B141:$D141)+COUNTA($G141:$L141)+COUNTA($Q141))&gt;0),"",IF(AND($V141="Sub",N($U141)&gt;0),IF(ISNUMBER(INDEX($AM$5:$AM$1000,$U141-4)),DATE(YEAR(INDEX($AM$5:$AM$1000,$U141-4)),MONTH(INDEX($AM$5:$AM$1000,$U141-4)),1),IF(ISNUMBER(INDEX($AN$5:$AN$1000,$U141-4)),DATE(YEAR(INDEX($AN$5:$AN$1000,$U141-4)),MONTH(INDEX($AN$5:$AN$1000,$U141-4)),1),MesCiclo)),IF(ISNUMBER($AM141),DATE(YEAR($AM141),MONTH($AM141),1),IF(ISNUMBER($AN141),DATE(YEAR($AN141),MONTH($AN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IF(NOT((COUNTA($B141:$D141)+COUNTA($G141:$L141)+COUNTA($Q141))&gt;0),"",IF($B141="Subactividad","Sub","Macro"))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  <c r="AK141" s="62" t="n"/>
      <c r="AL141" s="62">
        <f>IF(LEFT($C141,11)="[Jefatura] ",IFERROR(MATCH("Asistente Técnico de Riesgo|"&amp;MID($C141,12,500),rDname_ADM,0),0),"")</f>
        <v/>
      </c>
      <c r="AM141" s="62">
        <f>IF(N($AL141)&gt;0,INDEX(rIni_ADM,$AL141),IF(ISNUMBER($E141),$E141,""))</f>
        <v/>
      </c>
      <c r="AN141" s="62">
        <f>IF(N($AL141)&gt;0,INDEX(rLim_ADM,$AL141),IF(ISNUMBER($F141),$F141,""))</f>
        <v/>
      </c>
    </row>
    <row r="142">
      <c r="A142" s="56">
        <f>IF(NOT((COUNTA($B142:$D142)+COUNTA($G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>
        <f>IF(N($AL142)&gt;0,INDEX(rIni_ADM,$AL142),"")</f>
        <v/>
      </c>
      <c r="F142" s="59">
        <f>IF(N($AL142)&gt;0,INDEX(rLim_ADM,$AL142),"")</f>
        <v/>
      </c>
      <c r="G142" s="59" t="n"/>
      <c r="H142" s="60" t="n"/>
      <c r="I142" s="60" t="n"/>
      <c r="J142" s="60" t="n"/>
      <c r="K142" s="60" t="n"/>
      <c r="L142" s="60" t="n"/>
      <c r="M142" s="61">
        <f>IF(NOT((COUNTA($B142:$D142)+COUNTA($G142:$L142)+COUNTA($Q142))&gt;0),"",IF(ISNUMBER($G142),1,IF(N($W142)&gt;0,AVERAGEIFS($X$5:$X$1000,$U$5:$U$1000,ROW(),$V$5:$V$1000,"Sub"),$X142)))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IF(NOT((COUNTA($B142:$D142)+COUNTA($G142:$L142)+COUNTA($Q142))&gt;0),"",IF(ISNUMBER($G142),IF(AND(ISNUMBER($AN142),$G142&gt;$AN142),"Cumplida con "&amp;($G142-$AN142)&amp;IF($G142-$AN142=1," día"," días")&amp;" de retraso","Cumplida"),IF(N($M142)&gt;=1,"Cumplida",IF(NOT(ISNUMBER($AN142)),"Sin fecha límite",IF($AN142&lt;FechaRef,"Vencida hace "&amp;(FechaRef-$AN142)&amp;IF(FechaRef-$AN142=1," día"," días"),IF($AN142=FechaRef,"Vence hoy",IF($AN142-FechaRef&lt;=DiasAlerta,"Vence en "&amp;($AN142-FechaRef)&amp;IF($AN142-FechaRef=1," día"," días"),"En plazo")))))))</f>
        <v/>
      </c>
      <c r="P142" s="62" t="n"/>
      <c r="Q142" s="58" t="n"/>
      <c r="R142" s="63">
        <f>IF(NOT((COUNTA($B142:$D142)+COUNTA($G142:$L142)+COUNTA($Q142))&gt;0),"",IF((IF($C142="","Falta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",""))="","✔ OK","⚠ "&amp;LEFT(IF($C142="","Falta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",""),LEN(IF($C142="","Falta el nombre de la actividad"&amp;" · ","")&amp;IF(AND($V142="Sub",N($U142)=0),"Subactividad sin macroactividad arriba"&amp;" · ","")&amp;IF($AM142="","Sin fecha de inicio"&amp;" · ","")&amp;IF($AN142="","Sin fecha límite"&amp;" · ","")&amp;IF(AND(LEFT($C142,11)="[Jefatura] ",N($AL142)=0),"No se encuentra en la hoja de la jefatura (elíjala de nuevo en la lista)"&amp;" · ","")&amp;IF(OR(AND($E142&lt;&gt;"",NOT(ISNUMBER($E142))),AND($F142&lt;&gt;"",NOT(ISNUMBER($F142))),AND($G142&lt;&gt;"",NOT(ISNUMBER($G142)))),"Fecha no válida"&amp;" · ","")&amp;IF(AND(ISNUMBER($AM142),ISNUMBER($AN142),$AM142&gt;$AN142),"Inicio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","")&amp;IF(AND(ISNUMBER($AN142),$AN142&lt;FechaRef,N($M142)&lt;1),"Vencida"&amp;" · ","")&amp;IF(AND(ObsObligatoria="Sí",ISNUMBER($AN142),$AN142&lt;FechaRef,N($M142)&lt;1,$Q142=""),"Vencida sin observación"&amp;" · ",""))-3)))</f>
        <v/>
      </c>
      <c r="S142" s="64">
        <f>IF(NOT((COUNTA($B142:$D142)+COUNTA($G142:$L142)+COUNTA($Q142))&gt;0),"",IF(AND($V142="Sub",N($U142)&gt;0),IF(ISNUMBER(INDEX($AM$5:$AM$1000,$U142-4)),DATE(YEAR(INDEX($AM$5:$AM$1000,$U142-4)),MONTH(INDEX($AM$5:$AM$1000,$U142-4)),1),IF(ISNUMBER(INDEX($AN$5:$AN$1000,$U142-4)),DATE(YEAR(INDEX($AN$5:$AN$1000,$U142-4)),MONTH(INDEX($AN$5:$AN$1000,$U142-4)),1),MesCiclo)),IF(ISNUMBER($AM142),DATE(YEAR($AM142),MONTH($AM142),1),IF(ISNUMBER($AN142),DATE(YEAR($AN142),MONTH($AN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IF(NOT((COUNTA($B142:$D142)+COUNTA($G142:$L142)+COUNTA($Q142))&gt;0),"",IF($B142="Subactividad","Sub","Macro"))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  <c r="AK142" s="62" t="n"/>
      <c r="AL142" s="62">
        <f>IF(LEFT($C142,11)="[Jefatura] ",IFERROR(MATCH("Asistente Técnico de Riesgo|"&amp;MID($C142,12,500),rDname_ADM,0),0),"")</f>
        <v/>
      </c>
      <c r="AM142" s="62">
        <f>IF(N($AL142)&gt;0,INDEX(rIni_ADM,$AL142),IF(ISNUMBER($E142),$E142,""))</f>
        <v/>
      </c>
      <c r="AN142" s="62">
        <f>IF(N($AL142)&gt;0,INDEX(rLim_ADM,$AL142),IF(ISNUMBER($F142),$F142,""))</f>
        <v/>
      </c>
    </row>
    <row r="143">
      <c r="A143" s="56">
        <f>IF(NOT((COUNTA($B143:$D143)+COUNTA($G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>
        <f>IF(N($AL143)&gt;0,INDEX(rIni_ADM,$AL143),"")</f>
        <v/>
      </c>
      <c r="F143" s="59">
        <f>IF(N($AL143)&gt;0,INDEX(rLim_ADM,$AL143),"")</f>
        <v/>
      </c>
      <c r="G143" s="59" t="n"/>
      <c r="H143" s="60" t="n"/>
      <c r="I143" s="60" t="n"/>
      <c r="J143" s="60" t="n"/>
      <c r="K143" s="60" t="n"/>
      <c r="L143" s="60" t="n"/>
      <c r="M143" s="61">
        <f>IF(NOT((COUNTA($B143:$D143)+COUNTA($G143:$L143)+COUNTA($Q143))&gt;0),"",IF(ISNUMBER($G143),1,IF(N($W143)&gt;0,AVERAGEIFS($X$5:$X$1000,$U$5:$U$1000,ROW(),$V$5:$V$1000,"Sub"),$X143)))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IF(NOT((COUNTA($B143:$D143)+COUNTA($G143:$L143)+COUNTA($Q143))&gt;0),"",IF(ISNUMBER($G143),IF(AND(ISNUMBER($AN143),$G143&gt;$AN143),"Cumplida con "&amp;($G143-$AN143)&amp;IF($G143-$AN143=1," día"," días")&amp;" de retraso","Cumplida"),IF(N($M143)&gt;=1,"Cumplida",IF(NOT(ISNUMBER($AN143)),"Sin fecha límite",IF($AN143&lt;FechaRef,"Vencida hace "&amp;(FechaRef-$AN143)&amp;IF(FechaRef-$AN143=1," día"," días"),IF($AN143=FechaRef,"Vence hoy",IF($AN143-FechaRef&lt;=DiasAlerta,"Vence en "&amp;($AN143-FechaRef)&amp;IF($AN143-FechaRef=1," día"," días"),"En plazo")))))))</f>
        <v/>
      </c>
      <c r="P143" s="62" t="n"/>
      <c r="Q143" s="58" t="n"/>
      <c r="R143" s="63">
        <f>IF(NOT((COUNTA($B143:$D143)+COUNTA($G143:$L143)+COUNTA($Q143))&gt;0),"",IF((IF($C143="","Falta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",""))="","✔ OK","⚠ "&amp;LEFT(IF($C143="","Falta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",""),LEN(IF($C143="","Falta el nombre de la actividad"&amp;" · ","")&amp;IF(AND($V143="Sub",N($U143)=0),"Subactividad sin macroactividad arriba"&amp;" · ","")&amp;IF($AM143="","Sin fecha de inicio"&amp;" · ","")&amp;IF($AN143="","Sin fecha límite"&amp;" · ","")&amp;IF(AND(LEFT($C143,11)="[Jefatura] ",N($AL143)=0),"No se encuentra en la hoja de la jefatura (elíjala de nuevo en la lista)"&amp;" · ","")&amp;IF(OR(AND($E143&lt;&gt;"",NOT(ISNUMBER($E143))),AND($F143&lt;&gt;"",NOT(ISNUMBER($F143))),AND($G143&lt;&gt;"",NOT(ISNUMBER($G143)))),"Fecha no válida"&amp;" · ","")&amp;IF(AND(ISNUMBER($AM143),ISNUMBER($AN143),$AM143&gt;$AN143),"Inicio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","")&amp;IF(AND(ISNUMBER($AN143),$AN143&lt;FechaRef,N($M143)&lt;1),"Vencida"&amp;" · ","")&amp;IF(AND(ObsObligatoria="Sí",ISNUMBER($AN143),$AN143&lt;FechaRef,N($M143)&lt;1,$Q143=""),"Vencida sin observación"&amp;" · ",""))-3)))</f>
        <v/>
      </c>
      <c r="S143" s="64">
        <f>IF(NOT((COUNTA($B143:$D143)+COUNTA($G143:$L143)+COUNTA($Q143))&gt;0),"",IF(AND($V143="Sub",N($U143)&gt;0),IF(ISNUMBER(INDEX($AM$5:$AM$1000,$U143-4)),DATE(YEAR(INDEX($AM$5:$AM$1000,$U143-4)),MONTH(INDEX($AM$5:$AM$1000,$U143-4)),1),IF(ISNUMBER(INDEX($AN$5:$AN$1000,$U143-4)),DATE(YEAR(INDEX($AN$5:$AN$1000,$U143-4)),MONTH(INDEX($AN$5:$AN$1000,$U143-4)),1),MesCiclo)),IF(ISNUMBER($AM143),DATE(YEAR($AM143),MONTH($AM143),1),IF(ISNUMBER($AN143),DATE(YEAR($AN143),MONTH($AN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IF(NOT((COUNTA($B143:$D143)+COUNTA($G143:$L143)+COUNTA($Q143))&gt;0),"",IF($B143="Subactividad","Sub","Macro"))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  <c r="AK143" s="62" t="n"/>
      <c r="AL143" s="62">
        <f>IF(LEFT($C143,11)="[Jefatura] ",IFERROR(MATCH("Asistente Técnico de Riesgo|"&amp;MID($C143,12,500),rDname_ADM,0),0),"")</f>
        <v/>
      </c>
      <c r="AM143" s="62">
        <f>IF(N($AL143)&gt;0,INDEX(rIni_ADM,$AL143),IF(ISNUMBER($E143),$E143,""))</f>
        <v/>
      </c>
      <c r="AN143" s="62">
        <f>IF(N($AL143)&gt;0,INDEX(rLim_ADM,$AL143),IF(ISNUMBER($F143),$F143,""))</f>
        <v/>
      </c>
    </row>
    <row r="144">
      <c r="A144" s="56">
        <f>IF(NOT((COUNTA($B144:$D144)+COUNTA($G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>
        <f>IF(N($AL144)&gt;0,INDEX(rIni_ADM,$AL144),"")</f>
        <v/>
      </c>
      <c r="F144" s="59">
        <f>IF(N($AL144)&gt;0,INDEX(rLim_ADM,$AL144),"")</f>
        <v/>
      </c>
      <c r="G144" s="59" t="n"/>
      <c r="H144" s="60" t="n"/>
      <c r="I144" s="60" t="n"/>
      <c r="J144" s="60" t="n"/>
      <c r="K144" s="60" t="n"/>
      <c r="L144" s="60" t="n"/>
      <c r="M144" s="61">
        <f>IF(NOT((COUNTA($B144:$D144)+COUNTA($G144:$L144)+COUNTA($Q144))&gt;0),"",IF(ISNUMBER($G144),1,IF(N($W144)&gt;0,AVERAGEIFS($X$5:$X$1000,$U$5:$U$1000,ROW(),$V$5:$V$1000,"Sub"),$X144)))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IF(NOT((COUNTA($B144:$D144)+COUNTA($G144:$L144)+COUNTA($Q144))&gt;0),"",IF(ISNUMBER($G144),IF(AND(ISNUMBER($AN144),$G144&gt;$AN144),"Cumplida con "&amp;($G144-$AN144)&amp;IF($G144-$AN144=1," día"," días")&amp;" de retraso","Cumplida"),IF(N($M144)&gt;=1,"Cumplida",IF(NOT(ISNUMBER($AN144)),"Sin fecha límite",IF($AN144&lt;FechaRef,"Vencida hace "&amp;(FechaRef-$AN144)&amp;IF(FechaRef-$AN144=1," día"," días"),IF($AN144=FechaRef,"Vence hoy",IF($AN144-FechaRef&lt;=DiasAlerta,"Vence en "&amp;($AN144-FechaRef)&amp;IF($AN144-FechaRef=1," día"," días"),"En plazo")))))))</f>
        <v/>
      </c>
      <c r="P144" s="62" t="n"/>
      <c r="Q144" s="58" t="n"/>
      <c r="R144" s="63">
        <f>IF(NOT((COUNTA($B144:$D144)+COUNTA($G144:$L144)+COUNTA($Q144))&gt;0),"",IF((IF($C144="","Falta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",""))="","✔ OK","⚠ "&amp;LEFT(IF($C144="","Falta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",""),LEN(IF($C144="","Falta el nombre de la actividad"&amp;" · ","")&amp;IF(AND($V144="Sub",N($U144)=0),"Subactividad sin macroactividad arriba"&amp;" · ","")&amp;IF($AM144="","Sin fecha de inicio"&amp;" · ","")&amp;IF($AN144="","Sin fecha límite"&amp;" · ","")&amp;IF(AND(LEFT($C144,11)="[Jefatura] ",N($AL144)=0),"No se encuentra en la hoja de la jefatura (elíjala de nuevo en la lista)"&amp;" · ","")&amp;IF(OR(AND($E144&lt;&gt;"",NOT(ISNUMBER($E144))),AND($F144&lt;&gt;"",NOT(ISNUMBER($F144))),AND($G144&lt;&gt;"",NOT(ISNUMBER($G144)))),"Fecha no válida"&amp;" · ","")&amp;IF(AND(ISNUMBER($AM144),ISNUMBER($AN144),$AM144&gt;$AN144),"Inicio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","")&amp;IF(AND(ISNUMBER($AN144),$AN144&lt;FechaRef,N($M144)&lt;1),"Vencida"&amp;" · ","")&amp;IF(AND(ObsObligatoria="Sí",ISNUMBER($AN144),$AN144&lt;FechaRef,N($M144)&lt;1,$Q144=""),"Vencida sin observación"&amp;" · ",""))-3)))</f>
        <v/>
      </c>
      <c r="S144" s="64">
        <f>IF(NOT((COUNTA($B144:$D144)+COUNTA($G144:$L144)+COUNTA($Q144))&gt;0),"",IF(AND($V144="Sub",N($U144)&gt;0),IF(ISNUMBER(INDEX($AM$5:$AM$1000,$U144-4)),DATE(YEAR(INDEX($AM$5:$AM$1000,$U144-4)),MONTH(INDEX($AM$5:$AM$1000,$U144-4)),1),IF(ISNUMBER(INDEX($AN$5:$AN$1000,$U144-4)),DATE(YEAR(INDEX($AN$5:$AN$1000,$U144-4)),MONTH(INDEX($AN$5:$AN$1000,$U144-4)),1),MesCiclo)),IF(ISNUMBER($AM144),DATE(YEAR($AM144),MONTH($AM144),1),IF(ISNUMBER($AN144),DATE(YEAR($AN144),MONTH($AN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IF(NOT((COUNTA($B144:$D144)+COUNTA($G144:$L144)+COUNTA($Q144))&gt;0),"",IF($B144="Subactividad","Sub","Macro"))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  <c r="AK144" s="62" t="n"/>
      <c r="AL144" s="62">
        <f>IF(LEFT($C144,11)="[Jefatura] ",IFERROR(MATCH("Asistente Técnico de Riesgo|"&amp;MID($C144,12,500),rDname_ADM,0),0),"")</f>
        <v/>
      </c>
      <c r="AM144" s="62">
        <f>IF(N($AL144)&gt;0,INDEX(rIni_ADM,$AL144),IF(ISNUMBER($E144),$E144,""))</f>
        <v/>
      </c>
      <c r="AN144" s="62">
        <f>IF(N($AL144)&gt;0,INDEX(rLim_ADM,$AL144),IF(ISNUMBER($F144),$F144,""))</f>
        <v/>
      </c>
    </row>
    <row r="145">
      <c r="A145" s="56">
        <f>IF(NOT((COUNTA($B145:$D145)+COUNTA($G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>
        <f>IF(N($AL145)&gt;0,INDEX(rIni_ADM,$AL145),"")</f>
        <v/>
      </c>
      <c r="F145" s="59">
        <f>IF(N($AL145)&gt;0,INDEX(rLim_ADM,$AL145),"")</f>
        <v/>
      </c>
      <c r="G145" s="59" t="n"/>
      <c r="H145" s="60" t="n"/>
      <c r="I145" s="60" t="n"/>
      <c r="J145" s="60" t="n"/>
      <c r="K145" s="60" t="n"/>
      <c r="L145" s="60" t="n"/>
      <c r="M145" s="61">
        <f>IF(NOT((COUNTA($B145:$D145)+COUNTA($G145:$L145)+COUNTA($Q145))&gt;0),"",IF(ISNUMBER($G145),1,IF(N($W145)&gt;0,AVERAGEIFS($X$5:$X$1000,$U$5:$U$1000,ROW(),$V$5:$V$1000,"Sub"),$X145)))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IF(NOT((COUNTA($B145:$D145)+COUNTA($G145:$L145)+COUNTA($Q145))&gt;0),"",IF(ISNUMBER($G145),IF(AND(ISNUMBER($AN145),$G145&gt;$AN145),"Cumplida con "&amp;($G145-$AN145)&amp;IF($G145-$AN145=1," día"," días")&amp;" de retraso","Cumplida"),IF(N($M145)&gt;=1,"Cumplida",IF(NOT(ISNUMBER($AN145)),"Sin fecha límite",IF($AN145&lt;FechaRef,"Vencida hace "&amp;(FechaRef-$AN145)&amp;IF(FechaRef-$AN145=1," día"," días"),IF($AN145=FechaRef,"Vence hoy",IF($AN145-FechaRef&lt;=DiasAlerta,"Vence en "&amp;($AN145-FechaRef)&amp;IF($AN145-FechaRef=1," día"," días"),"En plazo")))))))</f>
        <v/>
      </c>
      <c r="P145" s="62" t="n"/>
      <c r="Q145" s="58" t="n"/>
      <c r="R145" s="63">
        <f>IF(NOT((COUNTA($B145:$D145)+COUNTA($G145:$L145)+COUNTA($Q145))&gt;0),"",IF((IF($C145="","Falta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",""))="","✔ OK","⚠ "&amp;LEFT(IF($C145="","Falta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",""),LEN(IF($C145="","Falta el nombre de la actividad"&amp;" · ","")&amp;IF(AND($V145="Sub",N($U145)=0),"Subactividad sin macroactividad arriba"&amp;" · ","")&amp;IF($AM145="","Sin fecha de inicio"&amp;" · ","")&amp;IF($AN145="","Sin fecha límite"&amp;" · ","")&amp;IF(AND(LEFT($C145,11)="[Jefatura] ",N($AL145)=0),"No se encuentra en la hoja de la jefatura (elíjala de nuevo en la lista)"&amp;" · ","")&amp;IF(OR(AND($E145&lt;&gt;"",NOT(ISNUMBER($E145))),AND($F145&lt;&gt;"",NOT(ISNUMBER($F145))),AND($G145&lt;&gt;"",NOT(ISNUMBER($G145)))),"Fecha no válida"&amp;" · ","")&amp;IF(AND(ISNUMBER($AM145),ISNUMBER($AN145),$AM145&gt;$AN145),"Inicio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","")&amp;IF(AND(ISNUMBER($AN145),$AN145&lt;FechaRef,N($M145)&lt;1),"Vencida"&amp;" · ","")&amp;IF(AND(ObsObligatoria="Sí",ISNUMBER($AN145),$AN145&lt;FechaRef,N($M145)&lt;1,$Q145=""),"Vencida sin observación"&amp;" · ",""))-3)))</f>
        <v/>
      </c>
      <c r="S145" s="64">
        <f>IF(NOT((COUNTA($B145:$D145)+COUNTA($G145:$L145)+COUNTA($Q145))&gt;0),"",IF(AND($V145="Sub",N($U145)&gt;0),IF(ISNUMBER(INDEX($AM$5:$AM$1000,$U145-4)),DATE(YEAR(INDEX($AM$5:$AM$1000,$U145-4)),MONTH(INDEX($AM$5:$AM$1000,$U145-4)),1),IF(ISNUMBER(INDEX($AN$5:$AN$1000,$U145-4)),DATE(YEAR(INDEX($AN$5:$AN$1000,$U145-4)),MONTH(INDEX($AN$5:$AN$1000,$U145-4)),1),MesCiclo)),IF(ISNUMBER($AM145),DATE(YEAR($AM145),MONTH($AM145),1),IF(ISNUMBER($AN145),DATE(YEAR($AN145),MONTH($AN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IF(NOT((COUNTA($B145:$D145)+COUNTA($G145:$L145)+COUNTA($Q145))&gt;0),"",IF($B145="Subactividad","Sub","Macro"))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  <c r="AK145" s="62" t="n"/>
      <c r="AL145" s="62">
        <f>IF(LEFT($C145,11)="[Jefatura] ",IFERROR(MATCH("Asistente Técnico de Riesgo|"&amp;MID($C145,12,500),rDname_ADM,0),0),"")</f>
        <v/>
      </c>
      <c r="AM145" s="62">
        <f>IF(N($AL145)&gt;0,INDEX(rIni_ADM,$AL145),IF(ISNUMBER($E145),$E145,""))</f>
        <v/>
      </c>
      <c r="AN145" s="62">
        <f>IF(N($AL145)&gt;0,INDEX(rLim_ADM,$AL145),IF(ISNUMBER($F145),$F145,""))</f>
        <v/>
      </c>
    </row>
    <row r="146">
      <c r="A146" s="56">
        <f>IF(NOT((COUNTA($B146:$D146)+COUNTA($G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>
        <f>IF(N($AL146)&gt;0,INDEX(rIni_ADM,$AL146),"")</f>
        <v/>
      </c>
      <c r="F146" s="59">
        <f>IF(N($AL146)&gt;0,INDEX(rLim_ADM,$AL146),"")</f>
        <v/>
      </c>
      <c r="G146" s="59" t="n"/>
      <c r="H146" s="60" t="n"/>
      <c r="I146" s="60" t="n"/>
      <c r="J146" s="60" t="n"/>
      <c r="K146" s="60" t="n"/>
      <c r="L146" s="60" t="n"/>
      <c r="M146" s="61">
        <f>IF(NOT((COUNTA($B146:$D146)+COUNTA($G146:$L146)+COUNTA($Q146))&gt;0),"",IF(ISNUMBER($G146),1,IF(N($W146)&gt;0,AVERAGEIFS($X$5:$X$1000,$U$5:$U$1000,ROW(),$V$5:$V$1000,"Sub"),$X146)))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IF(NOT((COUNTA($B146:$D146)+COUNTA($G146:$L146)+COUNTA($Q146))&gt;0),"",IF(ISNUMBER($G146),IF(AND(ISNUMBER($AN146),$G146&gt;$AN146),"Cumplida con "&amp;($G146-$AN146)&amp;IF($G146-$AN146=1," día"," días")&amp;" de retraso","Cumplida"),IF(N($M146)&gt;=1,"Cumplida",IF(NOT(ISNUMBER($AN146)),"Sin fecha límite",IF($AN146&lt;FechaRef,"Vencida hace "&amp;(FechaRef-$AN146)&amp;IF(FechaRef-$AN146=1," día"," días"),IF($AN146=FechaRef,"Vence hoy",IF($AN146-FechaRef&lt;=DiasAlerta,"Vence en "&amp;($AN146-FechaRef)&amp;IF($AN146-FechaRef=1," día"," días"),"En plazo")))))))</f>
        <v/>
      </c>
      <c r="P146" s="62" t="n"/>
      <c r="Q146" s="58" t="n"/>
      <c r="R146" s="63">
        <f>IF(NOT((COUNTA($B146:$D146)+COUNTA($G146:$L146)+COUNTA($Q146))&gt;0),"",IF((IF($C146="","Falta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",""))="","✔ OK","⚠ "&amp;LEFT(IF($C146="","Falta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",""),LEN(IF($C146="","Falta el nombre de la actividad"&amp;" · ","")&amp;IF(AND($V146="Sub",N($U146)=0),"Subactividad sin macroactividad arriba"&amp;" · ","")&amp;IF($AM146="","Sin fecha de inicio"&amp;" · ","")&amp;IF($AN146="","Sin fecha límite"&amp;" · ","")&amp;IF(AND(LEFT($C146,11)="[Jefatura] ",N($AL146)=0),"No se encuentra en la hoja de la jefatura (elíjala de nuevo en la lista)"&amp;" · ","")&amp;IF(OR(AND($E146&lt;&gt;"",NOT(ISNUMBER($E146))),AND($F146&lt;&gt;"",NOT(ISNUMBER($F146))),AND($G146&lt;&gt;"",NOT(ISNUMBER($G146)))),"Fecha no válida"&amp;" · ","")&amp;IF(AND(ISNUMBER($AM146),ISNUMBER($AN146),$AM146&gt;$AN146),"Inicio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","")&amp;IF(AND(ISNUMBER($AN146),$AN146&lt;FechaRef,N($M146)&lt;1),"Vencida"&amp;" · ","")&amp;IF(AND(ObsObligatoria="Sí",ISNUMBER($AN146),$AN146&lt;FechaRef,N($M146)&lt;1,$Q146=""),"Vencida sin observación"&amp;" · ",""))-3)))</f>
        <v/>
      </c>
      <c r="S146" s="64">
        <f>IF(NOT((COUNTA($B146:$D146)+COUNTA($G146:$L146)+COUNTA($Q146))&gt;0),"",IF(AND($V146="Sub",N($U146)&gt;0),IF(ISNUMBER(INDEX($AM$5:$AM$1000,$U146-4)),DATE(YEAR(INDEX($AM$5:$AM$1000,$U146-4)),MONTH(INDEX($AM$5:$AM$1000,$U146-4)),1),IF(ISNUMBER(INDEX($AN$5:$AN$1000,$U146-4)),DATE(YEAR(INDEX($AN$5:$AN$1000,$U146-4)),MONTH(INDEX($AN$5:$AN$1000,$U146-4)),1),MesCiclo)),IF(ISNUMBER($AM146),DATE(YEAR($AM146),MONTH($AM146),1),IF(ISNUMBER($AN146),DATE(YEAR($AN146),MONTH($AN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IF(NOT((COUNTA($B146:$D146)+COUNTA($G146:$L146)+COUNTA($Q146))&gt;0),"",IF($B146="Subactividad","Sub","Macro"))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  <c r="AK146" s="62" t="n"/>
      <c r="AL146" s="62">
        <f>IF(LEFT($C146,11)="[Jefatura] ",IFERROR(MATCH("Asistente Técnico de Riesgo|"&amp;MID($C146,12,500),rDname_ADM,0),0),"")</f>
        <v/>
      </c>
      <c r="AM146" s="62">
        <f>IF(N($AL146)&gt;0,INDEX(rIni_ADM,$AL146),IF(ISNUMBER($E146),$E146,""))</f>
        <v/>
      </c>
      <c r="AN146" s="62">
        <f>IF(N($AL146)&gt;0,INDEX(rLim_ADM,$AL146),IF(ISNUMBER($F146),$F146,""))</f>
        <v/>
      </c>
    </row>
    <row r="147">
      <c r="A147" s="56">
        <f>IF(NOT((COUNTA($B147:$D147)+COUNTA($G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>
        <f>IF(N($AL147)&gt;0,INDEX(rIni_ADM,$AL147),"")</f>
        <v/>
      </c>
      <c r="F147" s="59">
        <f>IF(N($AL147)&gt;0,INDEX(rLim_ADM,$AL147),"")</f>
        <v/>
      </c>
      <c r="G147" s="59" t="n"/>
      <c r="H147" s="60" t="n"/>
      <c r="I147" s="60" t="n"/>
      <c r="J147" s="60" t="n"/>
      <c r="K147" s="60" t="n"/>
      <c r="L147" s="60" t="n"/>
      <c r="M147" s="61">
        <f>IF(NOT((COUNTA($B147:$D147)+COUNTA($G147:$L147)+COUNTA($Q147))&gt;0),"",IF(ISNUMBER($G147),1,IF(N($W147)&gt;0,AVERAGEIFS($X$5:$X$1000,$U$5:$U$1000,ROW(),$V$5:$V$1000,"Sub"),$X147)))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IF(NOT((COUNTA($B147:$D147)+COUNTA($G147:$L147)+COUNTA($Q147))&gt;0),"",IF(ISNUMBER($G147),IF(AND(ISNUMBER($AN147),$G147&gt;$AN147),"Cumplida con "&amp;($G147-$AN147)&amp;IF($G147-$AN147=1," día"," días")&amp;" de retraso","Cumplida"),IF(N($M147)&gt;=1,"Cumplida",IF(NOT(ISNUMBER($AN147)),"Sin fecha límite",IF($AN147&lt;FechaRef,"Vencida hace "&amp;(FechaRef-$AN147)&amp;IF(FechaRef-$AN147=1," día"," días"),IF($AN147=FechaRef,"Vence hoy",IF($AN147-FechaRef&lt;=DiasAlerta,"Vence en "&amp;($AN147-FechaRef)&amp;IF($AN147-FechaRef=1," día"," días"),"En plazo")))))))</f>
        <v/>
      </c>
      <c r="P147" s="62" t="n"/>
      <c r="Q147" s="58" t="n"/>
      <c r="R147" s="63">
        <f>IF(NOT((COUNTA($B147:$D147)+COUNTA($G147:$L147)+COUNTA($Q147))&gt;0),"",IF((IF($C147="","Falta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",""))="","✔ OK","⚠ "&amp;LEFT(IF($C147="","Falta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",""),LEN(IF($C147="","Falta el nombre de la actividad"&amp;" · ","")&amp;IF(AND($V147="Sub",N($U147)=0),"Subactividad sin macroactividad arriba"&amp;" · ","")&amp;IF($AM147="","Sin fecha de inicio"&amp;" · ","")&amp;IF($AN147="","Sin fecha límite"&amp;" · ","")&amp;IF(AND(LEFT($C147,11)="[Jefatura] ",N($AL147)=0),"No se encuentra en la hoja de la jefatura (elíjala de nuevo en la lista)"&amp;" · ","")&amp;IF(OR(AND($E147&lt;&gt;"",NOT(ISNUMBER($E147))),AND($F147&lt;&gt;"",NOT(ISNUMBER($F147))),AND($G147&lt;&gt;"",NOT(ISNUMBER($G147)))),"Fecha no válida"&amp;" · ","")&amp;IF(AND(ISNUMBER($AM147),ISNUMBER($AN147),$AM147&gt;$AN147),"Inicio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","")&amp;IF(AND(ISNUMBER($AN147),$AN147&lt;FechaRef,N($M147)&lt;1),"Vencida"&amp;" · ","")&amp;IF(AND(ObsObligatoria="Sí",ISNUMBER($AN147),$AN147&lt;FechaRef,N($M147)&lt;1,$Q147=""),"Vencida sin observación"&amp;" · ",""))-3)))</f>
        <v/>
      </c>
      <c r="S147" s="64">
        <f>IF(NOT((COUNTA($B147:$D147)+COUNTA($G147:$L147)+COUNTA($Q147))&gt;0),"",IF(AND($V147="Sub",N($U147)&gt;0),IF(ISNUMBER(INDEX($AM$5:$AM$1000,$U147-4)),DATE(YEAR(INDEX($AM$5:$AM$1000,$U147-4)),MONTH(INDEX($AM$5:$AM$1000,$U147-4)),1),IF(ISNUMBER(INDEX($AN$5:$AN$1000,$U147-4)),DATE(YEAR(INDEX($AN$5:$AN$1000,$U147-4)),MONTH(INDEX($AN$5:$AN$1000,$U147-4)),1),MesCiclo)),IF(ISNUMBER($AM147),DATE(YEAR($AM147),MONTH($AM147),1),IF(ISNUMBER($AN147),DATE(YEAR($AN147),MONTH($AN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IF(NOT((COUNTA($B147:$D147)+COUNTA($G147:$L147)+COUNTA($Q147))&gt;0),"",IF($B147="Subactividad","Sub","Macro"))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  <c r="AK147" s="62" t="n"/>
      <c r="AL147" s="62">
        <f>IF(LEFT($C147,11)="[Jefatura] ",IFERROR(MATCH("Asistente Técnico de Riesgo|"&amp;MID($C147,12,500),rDname_ADM,0),0),"")</f>
        <v/>
      </c>
      <c r="AM147" s="62">
        <f>IF(N($AL147)&gt;0,INDEX(rIni_ADM,$AL147),IF(ISNUMBER($E147),$E147,""))</f>
        <v/>
      </c>
      <c r="AN147" s="62">
        <f>IF(N($AL147)&gt;0,INDEX(rLim_ADM,$AL147),IF(ISNUMBER($F147),$F147,""))</f>
        <v/>
      </c>
    </row>
    <row r="148">
      <c r="A148" s="56">
        <f>IF(NOT((COUNTA($B148:$D148)+COUNTA($G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>
        <f>IF(N($AL148)&gt;0,INDEX(rIni_ADM,$AL148),"")</f>
        <v/>
      </c>
      <c r="F148" s="59">
        <f>IF(N($AL148)&gt;0,INDEX(rLim_ADM,$AL148),"")</f>
        <v/>
      </c>
      <c r="G148" s="59" t="n"/>
      <c r="H148" s="60" t="n"/>
      <c r="I148" s="60" t="n"/>
      <c r="J148" s="60" t="n"/>
      <c r="K148" s="60" t="n"/>
      <c r="L148" s="60" t="n"/>
      <c r="M148" s="61">
        <f>IF(NOT((COUNTA($B148:$D148)+COUNTA($G148:$L148)+COUNTA($Q148))&gt;0),"",IF(ISNUMBER($G148),1,IF(N($W148)&gt;0,AVERAGEIFS($X$5:$X$1000,$U$5:$U$1000,ROW(),$V$5:$V$1000,"Sub"),$X148)))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IF(NOT((COUNTA($B148:$D148)+COUNTA($G148:$L148)+COUNTA($Q148))&gt;0),"",IF(ISNUMBER($G148),IF(AND(ISNUMBER($AN148),$G148&gt;$AN148),"Cumplida con "&amp;($G148-$AN148)&amp;IF($G148-$AN148=1," día"," días")&amp;" de retraso","Cumplida"),IF(N($M148)&gt;=1,"Cumplida",IF(NOT(ISNUMBER($AN148)),"Sin fecha límite",IF($AN148&lt;FechaRef,"Vencida hace "&amp;(FechaRef-$AN148)&amp;IF(FechaRef-$AN148=1," día"," días"),IF($AN148=FechaRef,"Vence hoy",IF($AN148-FechaRef&lt;=DiasAlerta,"Vence en "&amp;($AN148-FechaRef)&amp;IF($AN148-FechaRef=1," día"," días"),"En plazo")))))))</f>
        <v/>
      </c>
      <c r="P148" s="62" t="n"/>
      <c r="Q148" s="58" t="n"/>
      <c r="R148" s="63">
        <f>IF(NOT((COUNTA($B148:$D148)+COUNTA($G148:$L148)+COUNTA($Q148))&gt;0),"",IF((IF($C148="","Falta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",""))="","✔ OK","⚠ "&amp;LEFT(IF($C148="","Falta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",""),LEN(IF($C148="","Falta el nombre de la actividad"&amp;" · ","")&amp;IF(AND($V148="Sub",N($U148)=0),"Subactividad sin macroactividad arriba"&amp;" · ","")&amp;IF($AM148="","Sin fecha de inicio"&amp;" · ","")&amp;IF($AN148="","Sin fecha límite"&amp;" · ","")&amp;IF(AND(LEFT($C148,11)="[Jefatura] ",N($AL148)=0),"No se encuentra en la hoja de la jefatura (elíjala de nuevo en la lista)"&amp;" · ","")&amp;IF(OR(AND($E148&lt;&gt;"",NOT(ISNUMBER($E148))),AND($F148&lt;&gt;"",NOT(ISNUMBER($F148))),AND($G148&lt;&gt;"",NOT(ISNUMBER($G148)))),"Fecha no válida"&amp;" · ","")&amp;IF(AND(ISNUMBER($AM148),ISNUMBER($AN148),$AM148&gt;$AN148),"Inicio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","")&amp;IF(AND(ISNUMBER($AN148),$AN148&lt;FechaRef,N($M148)&lt;1),"Vencida"&amp;" · ","")&amp;IF(AND(ObsObligatoria="Sí",ISNUMBER($AN148),$AN148&lt;FechaRef,N($M148)&lt;1,$Q148=""),"Vencida sin observación"&amp;" · ",""))-3)))</f>
        <v/>
      </c>
      <c r="S148" s="64">
        <f>IF(NOT((COUNTA($B148:$D148)+COUNTA($G148:$L148)+COUNTA($Q148))&gt;0),"",IF(AND($V148="Sub",N($U148)&gt;0),IF(ISNUMBER(INDEX($AM$5:$AM$1000,$U148-4)),DATE(YEAR(INDEX($AM$5:$AM$1000,$U148-4)),MONTH(INDEX($AM$5:$AM$1000,$U148-4)),1),IF(ISNUMBER(INDEX($AN$5:$AN$1000,$U148-4)),DATE(YEAR(INDEX($AN$5:$AN$1000,$U148-4)),MONTH(INDEX($AN$5:$AN$1000,$U148-4)),1),MesCiclo)),IF(ISNUMBER($AM148),DATE(YEAR($AM148),MONTH($AM148),1),IF(ISNUMBER($AN148),DATE(YEAR($AN148),MONTH($AN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IF(NOT((COUNTA($B148:$D148)+COUNTA($G148:$L148)+COUNTA($Q148))&gt;0),"",IF($B148="Subactividad","Sub","Macro"))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  <c r="AK148" s="62" t="n"/>
      <c r="AL148" s="62">
        <f>IF(LEFT($C148,11)="[Jefatura] ",IFERROR(MATCH("Asistente Técnico de Riesgo|"&amp;MID($C148,12,500),rDname_ADM,0),0),"")</f>
        <v/>
      </c>
      <c r="AM148" s="62">
        <f>IF(N($AL148)&gt;0,INDEX(rIni_ADM,$AL148),IF(ISNUMBER($E148),$E148,""))</f>
        <v/>
      </c>
      <c r="AN148" s="62">
        <f>IF(N($AL148)&gt;0,INDEX(rLim_ADM,$AL148),IF(ISNUMBER($F148),$F148,""))</f>
        <v/>
      </c>
    </row>
    <row r="149">
      <c r="A149" s="56">
        <f>IF(NOT((COUNTA($B149:$D149)+COUNTA($G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>
        <f>IF(N($AL149)&gt;0,INDEX(rIni_ADM,$AL149),"")</f>
        <v/>
      </c>
      <c r="F149" s="59">
        <f>IF(N($AL149)&gt;0,INDEX(rLim_ADM,$AL149),"")</f>
        <v/>
      </c>
      <c r="G149" s="59" t="n"/>
      <c r="H149" s="60" t="n"/>
      <c r="I149" s="60" t="n"/>
      <c r="J149" s="60" t="n"/>
      <c r="K149" s="60" t="n"/>
      <c r="L149" s="60" t="n"/>
      <c r="M149" s="61">
        <f>IF(NOT((COUNTA($B149:$D149)+COUNTA($G149:$L149)+COUNTA($Q149))&gt;0),"",IF(ISNUMBER($G149),1,IF(N($W149)&gt;0,AVERAGEIFS($X$5:$X$1000,$U$5:$U$1000,ROW(),$V$5:$V$1000,"Sub"),$X149)))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IF(NOT((COUNTA($B149:$D149)+COUNTA($G149:$L149)+COUNTA($Q149))&gt;0),"",IF(ISNUMBER($G149),IF(AND(ISNUMBER($AN149),$G149&gt;$AN149),"Cumplida con "&amp;($G149-$AN149)&amp;IF($G149-$AN149=1," día"," días")&amp;" de retraso","Cumplida"),IF(N($M149)&gt;=1,"Cumplida",IF(NOT(ISNUMBER($AN149)),"Sin fecha límite",IF($AN149&lt;FechaRef,"Vencida hace "&amp;(FechaRef-$AN149)&amp;IF(FechaRef-$AN149=1," día"," días"),IF($AN149=FechaRef,"Vence hoy",IF($AN149-FechaRef&lt;=DiasAlerta,"Vence en "&amp;($AN149-FechaRef)&amp;IF($AN149-FechaRef=1," día"," días"),"En plazo")))))))</f>
        <v/>
      </c>
      <c r="P149" s="62" t="n"/>
      <c r="Q149" s="58" t="n"/>
      <c r="R149" s="63">
        <f>IF(NOT((COUNTA($B149:$D149)+COUNTA($G149:$L149)+COUNTA($Q149))&gt;0),"",IF((IF($C149="","Falta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",""))="","✔ OK","⚠ "&amp;LEFT(IF($C149="","Falta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",""),LEN(IF($C149="","Falta el nombre de la actividad"&amp;" · ","")&amp;IF(AND($V149="Sub",N($U149)=0),"Subactividad sin macroactividad arriba"&amp;" · ","")&amp;IF($AM149="","Sin fecha de inicio"&amp;" · ","")&amp;IF($AN149="","Sin fecha límite"&amp;" · ","")&amp;IF(AND(LEFT($C149,11)="[Jefatura] ",N($AL149)=0),"No se encuentra en la hoja de la jefatura (elíjala de nuevo en la lista)"&amp;" · ","")&amp;IF(OR(AND($E149&lt;&gt;"",NOT(ISNUMBER($E149))),AND($F149&lt;&gt;"",NOT(ISNUMBER($F149))),AND($G149&lt;&gt;"",NOT(ISNUMBER($G149)))),"Fecha no válida"&amp;" · ","")&amp;IF(AND(ISNUMBER($AM149),ISNUMBER($AN149),$AM149&gt;$AN149),"Inicio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","")&amp;IF(AND(ISNUMBER($AN149),$AN149&lt;FechaRef,N($M149)&lt;1),"Vencida"&amp;" · ","")&amp;IF(AND(ObsObligatoria="Sí",ISNUMBER($AN149),$AN149&lt;FechaRef,N($M149)&lt;1,$Q149=""),"Vencida sin observación"&amp;" · ",""))-3)))</f>
        <v/>
      </c>
      <c r="S149" s="64">
        <f>IF(NOT((COUNTA($B149:$D149)+COUNTA($G149:$L149)+COUNTA($Q149))&gt;0),"",IF(AND($V149="Sub",N($U149)&gt;0),IF(ISNUMBER(INDEX($AM$5:$AM$1000,$U149-4)),DATE(YEAR(INDEX($AM$5:$AM$1000,$U149-4)),MONTH(INDEX($AM$5:$AM$1000,$U149-4)),1),IF(ISNUMBER(INDEX($AN$5:$AN$1000,$U149-4)),DATE(YEAR(INDEX($AN$5:$AN$1000,$U149-4)),MONTH(INDEX($AN$5:$AN$1000,$U149-4)),1),MesCiclo)),IF(ISNUMBER($AM149),DATE(YEAR($AM149),MONTH($AM149),1),IF(ISNUMBER($AN149),DATE(YEAR($AN149),MONTH($AN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IF(NOT((COUNTA($B149:$D149)+COUNTA($G149:$L149)+COUNTA($Q149))&gt;0),"",IF($B149="Subactividad","Sub","Macro"))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  <c r="AK149" s="62" t="n"/>
      <c r="AL149" s="62">
        <f>IF(LEFT($C149,11)="[Jefatura] ",IFERROR(MATCH("Asistente Técnico de Riesgo|"&amp;MID($C149,12,500),rDname_ADM,0),0),"")</f>
        <v/>
      </c>
      <c r="AM149" s="62">
        <f>IF(N($AL149)&gt;0,INDEX(rIni_ADM,$AL149),IF(ISNUMBER($E149),$E149,""))</f>
        <v/>
      </c>
      <c r="AN149" s="62">
        <f>IF(N($AL149)&gt;0,INDEX(rLim_ADM,$AL149),IF(ISNUMBER($F149),$F149,""))</f>
        <v/>
      </c>
    </row>
    <row r="150">
      <c r="A150" s="56">
        <f>IF(NOT((COUNTA($B150:$D150)+COUNTA($G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>
        <f>IF(N($AL150)&gt;0,INDEX(rIni_ADM,$AL150),"")</f>
        <v/>
      </c>
      <c r="F150" s="59">
        <f>IF(N($AL150)&gt;0,INDEX(rLim_ADM,$AL150),"")</f>
        <v/>
      </c>
      <c r="G150" s="59" t="n"/>
      <c r="H150" s="60" t="n"/>
      <c r="I150" s="60" t="n"/>
      <c r="J150" s="60" t="n"/>
      <c r="K150" s="60" t="n"/>
      <c r="L150" s="60" t="n"/>
      <c r="M150" s="61">
        <f>IF(NOT((COUNTA($B150:$D150)+COUNTA($G150:$L150)+COUNTA($Q150))&gt;0),"",IF(ISNUMBER($G150),1,IF(N($W150)&gt;0,AVERAGEIFS($X$5:$X$1000,$U$5:$U$1000,ROW(),$V$5:$V$1000,"Sub"),$X150)))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IF(NOT((COUNTA($B150:$D150)+COUNTA($G150:$L150)+COUNTA($Q150))&gt;0),"",IF(ISNUMBER($G150),IF(AND(ISNUMBER($AN150),$G150&gt;$AN150),"Cumplida con "&amp;($G150-$AN150)&amp;IF($G150-$AN150=1," día"," días")&amp;" de retraso","Cumplida"),IF(N($M150)&gt;=1,"Cumplida",IF(NOT(ISNUMBER($AN150)),"Sin fecha límite",IF($AN150&lt;FechaRef,"Vencida hace "&amp;(FechaRef-$AN150)&amp;IF(FechaRef-$AN150=1," día"," días"),IF($AN150=FechaRef,"Vence hoy",IF($AN150-FechaRef&lt;=DiasAlerta,"Vence en "&amp;($AN150-FechaRef)&amp;IF($AN150-FechaRef=1," día"," días"),"En plazo")))))))</f>
        <v/>
      </c>
      <c r="P150" s="62" t="n"/>
      <c r="Q150" s="58" t="n"/>
      <c r="R150" s="63">
        <f>IF(NOT((COUNTA($B150:$D150)+COUNTA($G150:$L150)+COUNTA($Q150))&gt;0),"",IF((IF($C150="","Falta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",""))="","✔ OK","⚠ "&amp;LEFT(IF($C150="","Falta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",""),LEN(IF($C150="","Falta el nombre de la actividad"&amp;" · ","")&amp;IF(AND($V150="Sub",N($U150)=0),"Subactividad sin macroactividad arriba"&amp;" · ","")&amp;IF($AM150="","Sin fecha de inicio"&amp;" · ","")&amp;IF($AN150="","Sin fecha límite"&amp;" · ","")&amp;IF(AND(LEFT($C150,11)="[Jefatura] ",N($AL150)=0),"No se encuentra en la hoja de la jefatura (elíjala de nuevo en la lista)"&amp;" · ","")&amp;IF(OR(AND($E150&lt;&gt;"",NOT(ISNUMBER($E150))),AND($F150&lt;&gt;"",NOT(ISNUMBER($F150))),AND($G150&lt;&gt;"",NOT(ISNUMBER($G150)))),"Fecha no válida"&amp;" · ","")&amp;IF(AND(ISNUMBER($AM150),ISNUMBER($AN150),$AM150&gt;$AN150),"Inicio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","")&amp;IF(AND(ISNUMBER($AN150),$AN150&lt;FechaRef,N($M150)&lt;1),"Vencida"&amp;" · ","")&amp;IF(AND(ObsObligatoria="Sí",ISNUMBER($AN150),$AN150&lt;FechaRef,N($M150)&lt;1,$Q150=""),"Vencida sin observación"&amp;" · ",""))-3)))</f>
        <v/>
      </c>
      <c r="S150" s="64">
        <f>IF(NOT((COUNTA($B150:$D150)+COUNTA($G150:$L150)+COUNTA($Q150))&gt;0),"",IF(AND($V150="Sub",N($U150)&gt;0),IF(ISNUMBER(INDEX($AM$5:$AM$1000,$U150-4)),DATE(YEAR(INDEX($AM$5:$AM$1000,$U150-4)),MONTH(INDEX($AM$5:$AM$1000,$U150-4)),1),IF(ISNUMBER(INDEX($AN$5:$AN$1000,$U150-4)),DATE(YEAR(INDEX($AN$5:$AN$1000,$U150-4)),MONTH(INDEX($AN$5:$AN$1000,$U150-4)),1),MesCiclo)),IF(ISNUMBER($AM150),DATE(YEAR($AM150),MONTH($AM150),1),IF(ISNUMBER($AN150),DATE(YEAR($AN150),MONTH($AN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IF(NOT((COUNTA($B150:$D150)+COUNTA($G150:$L150)+COUNTA($Q150))&gt;0),"",IF($B150="Subactividad","Sub","Macro"))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  <c r="AK150" s="62" t="n"/>
      <c r="AL150" s="62">
        <f>IF(LEFT($C150,11)="[Jefatura] ",IFERROR(MATCH("Asistente Técnico de Riesgo|"&amp;MID($C150,12,500),rDname_ADM,0),0),"")</f>
        <v/>
      </c>
      <c r="AM150" s="62">
        <f>IF(N($AL150)&gt;0,INDEX(rIni_ADM,$AL150),IF(ISNUMBER($E150),$E150,""))</f>
        <v/>
      </c>
      <c r="AN150" s="62">
        <f>IF(N($AL150)&gt;0,INDEX(rLim_ADM,$AL150),IF(ISNUMBER($F150),$F150,""))</f>
        <v/>
      </c>
    </row>
    <row r="151">
      <c r="A151" s="56">
        <f>IF(NOT((COUNTA($B151:$D151)+COUNTA($G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>
        <f>IF(N($AL151)&gt;0,INDEX(rIni_ADM,$AL151),"")</f>
        <v/>
      </c>
      <c r="F151" s="59">
        <f>IF(N($AL151)&gt;0,INDEX(rLim_ADM,$AL151),"")</f>
        <v/>
      </c>
      <c r="G151" s="59" t="n"/>
      <c r="H151" s="60" t="n"/>
      <c r="I151" s="60" t="n"/>
      <c r="J151" s="60" t="n"/>
      <c r="K151" s="60" t="n"/>
      <c r="L151" s="60" t="n"/>
      <c r="M151" s="61">
        <f>IF(NOT((COUNTA($B151:$D151)+COUNTA($G151:$L151)+COUNTA($Q151))&gt;0),"",IF(ISNUMBER($G151),1,IF(N($W151)&gt;0,AVERAGEIFS($X$5:$X$1000,$U$5:$U$1000,ROW(),$V$5:$V$1000,"Sub"),$X151)))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IF(NOT((COUNTA($B151:$D151)+COUNTA($G151:$L151)+COUNTA($Q151))&gt;0),"",IF(ISNUMBER($G151),IF(AND(ISNUMBER($AN151),$G151&gt;$AN151),"Cumplida con "&amp;($G151-$AN151)&amp;IF($G151-$AN151=1," día"," días")&amp;" de retraso","Cumplida"),IF(N($M151)&gt;=1,"Cumplida",IF(NOT(ISNUMBER($AN151)),"Sin fecha límite",IF($AN151&lt;FechaRef,"Vencida hace "&amp;(FechaRef-$AN151)&amp;IF(FechaRef-$AN151=1," día"," días"),IF($AN151=FechaRef,"Vence hoy",IF($AN151-FechaRef&lt;=DiasAlerta,"Vence en "&amp;($AN151-FechaRef)&amp;IF($AN151-FechaRef=1," día"," días"),"En plazo")))))))</f>
        <v/>
      </c>
      <c r="P151" s="62" t="n"/>
      <c r="Q151" s="58" t="n"/>
      <c r="R151" s="63">
        <f>IF(NOT((COUNTA($B151:$D151)+COUNTA($G151:$L151)+COUNTA($Q151))&gt;0),"",IF((IF($C151="","Falta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",""))="","✔ OK","⚠ "&amp;LEFT(IF($C151="","Falta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",""),LEN(IF($C151="","Falta el nombre de la actividad"&amp;" · ","")&amp;IF(AND($V151="Sub",N($U151)=0),"Subactividad sin macroactividad arriba"&amp;" · ","")&amp;IF($AM151="","Sin fecha de inicio"&amp;" · ","")&amp;IF($AN151="","Sin fecha límite"&amp;" · ","")&amp;IF(AND(LEFT($C151,11)="[Jefatura] ",N($AL151)=0),"No se encuentra en la hoja de la jefatura (elíjala de nuevo en la lista)"&amp;" · ","")&amp;IF(OR(AND($E151&lt;&gt;"",NOT(ISNUMBER($E151))),AND($F151&lt;&gt;"",NOT(ISNUMBER($F151))),AND($G151&lt;&gt;"",NOT(ISNUMBER($G151)))),"Fecha no válida"&amp;" · ","")&amp;IF(AND(ISNUMBER($AM151),ISNUMBER($AN151),$AM151&gt;$AN151),"Inicio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","")&amp;IF(AND(ISNUMBER($AN151),$AN151&lt;FechaRef,N($M151)&lt;1),"Vencida"&amp;" · ","")&amp;IF(AND(ObsObligatoria="Sí",ISNUMBER($AN151),$AN151&lt;FechaRef,N($M151)&lt;1,$Q151=""),"Vencida sin observación"&amp;" · ",""))-3)))</f>
        <v/>
      </c>
      <c r="S151" s="64">
        <f>IF(NOT((COUNTA($B151:$D151)+COUNTA($G151:$L151)+COUNTA($Q151))&gt;0),"",IF(AND($V151="Sub",N($U151)&gt;0),IF(ISNUMBER(INDEX($AM$5:$AM$1000,$U151-4)),DATE(YEAR(INDEX($AM$5:$AM$1000,$U151-4)),MONTH(INDEX($AM$5:$AM$1000,$U151-4)),1),IF(ISNUMBER(INDEX($AN$5:$AN$1000,$U151-4)),DATE(YEAR(INDEX($AN$5:$AN$1000,$U151-4)),MONTH(INDEX($AN$5:$AN$1000,$U151-4)),1),MesCiclo)),IF(ISNUMBER($AM151),DATE(YEAR($AM151),MONTH($AM151),1),IF(ISNUMBER($AN151),DATE(YEAR($AN151),MONTH($AN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IF(NOT((COUNTA($B151:$D151)+COUNTA($G151:$L151)+COUNTA($Q151))&gt;0),"",IF($B151="Subactividad","Sub","Macro"))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  <c r="AK151" s="62" t="n"/>
      <c r="AL151" s="62">
        <f>IF(LEFT($C151,11)="[Jefatura] ",IFERROR(MATCH("Asistente Técnico de Riesgo|"&amp;MID($C151,12,500),rDname_ADM,0),0),"")</f>
        <v/>
      </c>
      <c r="AM151" s="62">
        <f>IF(N($AL151)&gt;0,INDEX(rIni_ADM,$AL151),IF(ISNUMBER($E151),$E151,""))</f>
        <v/>
      </c>
      <c r="AN151" s="62">
        <f>IF(N($AL151)&gt;0,INDEX(rLim_ADM,$AL151),IF(ISNUMBER($F151),$F151,""))</f>
        <v/>
      </c>
    </row>
    <row r="152">
      <c r="A152" s="56">
        <f>IF(NOT((COUNTA($B152:$D152)+COUNTA($G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>
        <f>IF(N($AL152)&gt;0,INDEX(rIni_ADM,$AL152),"")</f>
        <v/>
      </c>
      <c r="F152" s="59">
        <f>IF(N($AL152)&gt;0,INDEX(rLim_ADM,$AL152),"")</f>
        <v/>
      </c>
      <c r="G152" s="59" t="n"/>
      <c r="H152" s="60" t="n"/>
      <c r="I152" s="60" t="n"/>
      <c r="J152" s="60" t="n"/>
      <c r="K152" s="60" t="n"/>
      <c r="L152" s="60" t="n"/>
      <c r="M152" s="61">
        <f>IF(NOT((COUNTA($B152:$D152)+COUNTA($G152:$L152)+COUNTA($Q152))&gt;0),"",IF(ISNUMBER($G152),1,IF(N($W152)&gt;0,AVERAGEIFS($X$5:$X$1000,$U$5:$U$1000,ROW(),$V$5:$V$1000,"Sub"),$X152)))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IF(NOT((COUNTA($B152:$D152)+COUNTA($G152:$L152)+COUNTA($Q152))&gt;0),"",IF(ISNUMBER($G152),IF(AND(ISNUMBER($AN152),$G152&gt;$AN152),"Cumplida con "&amp;($G152-$AN152)&amp;IF($G152-$AN152=1," día"," días")&amp;" de retraso","Cumplida"),IF(N($M152)&gt;=1,"Cumplida",IF(NOT(ISNUMBER($AN152)),"Sin fecha límite",IF($AN152&lt;FechaRef,"Vencida hace "&amp;(FechaRef-$AN152)&amp;IF(FechaRef-$AN152=1," día"," días"),IF($AN152=FechaRef,"Vence hoy",IF($AN152-FechaRef&lt;=DiasAlerta,"Vence en "&amp;($AN152-FechaRef)&amp;IF($AN152-FechaRef=1," día"," días"),"En plazo")))))))</f>
        <v/>
      </c>
      <c r="P152" s="62" t="n"/>
      <c r="Q152" s="58" t="n"/>
      <c r="R152" s="63">
        <f>IF(NOT((COUNTA($B152:$D152)+COUNTA($G152:$L152)+COUNTA($Q152))&gt;0),"",IF((IF($C152="","Falta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",""))="","✔ OK","⚠ "&amp;LEFT(IF($C152="","Falta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",""),LEN(IF($C152="","Falta el nombre de la actividad"&amp;" · ","")&amp;IF(AND($V152="Sub",N($U152)=0),"Subactividad sin macroactividad arriba"&amp;" · ","")&amp;IF($AM152="","Sin fecha de inicio"&amp;" · ","")&amp;IF($AN152="","Sin fecha límite"&amp;" · ","")&amp;IF(AND(LEFT($C152,11)="[Jefatura] ",N($AL152)=0),"No se encuentra en la hoja de la jefatura (elíjala de nuevo en la lista)"&amp;" · ","")&amp;IF(OR(AND($E152&lt;&gt;"",NOT(ISNUMBER($E152))),AND($F152&lt;&gt;"",NOT(ISNUMBER($F152))),AND($G152&lt;&gt;"",NOT(ISNUMBER($G152)))),"Fecha no válida"&amp;" · ","")&amp;IF(AND(ISNUMBER($AM152),ISNUMBER($AN152),$AM152&gt;$AN152),"Inicio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","")&amp;IF(AND(ISNUMBER($AN152),$AN152&lt;FechaRef,N($M152)&lt;1),"Vencida"&amp;" · ","")&amp;IF(AND(ObsObligatoria="Sí",ISNUMBER($AN152),$AN152&lt;FechaRef,N($M152)&lt;1,$Q152=""),"Vencida sin observación"&amp;" · ",""))-3)))</f>
        <v/>
      </c>
      <c r="S152" s="64">
        <f>IF(NOT((COUNTA($B152:$D152)+COUNTA($G152:$L152)+COUNTA($Q152))&gt;0),"",IF(AND($V152="Sub",N($U152)&gt;0),IF(ISNUMBER(INDEX($AM$5:$AM$1000,$U152-4)),DATE(YEAR(INDEX($AM$5:$AM$1000,$U152-4)),MONTH(INDEX($AM$5:$AM$1000,$U152-4)),1),IF(ISNUMBER(INDEX($AN$5:$AN$1000,$U152-4)),DATE(YEAR(INDEX($AN$5:$AN$1000,$U152-4)),MONTH(INDEX($AN$5:$AN$1000,$U152-4)),1),MesCiclo)),IF(ISNUMBER($AM152),DATE(YEAR($AM152),MONTH($AM152),1),IF(ISNUMBER($AN152),DATE(YEAR($AN152),MONTH($AN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IF(NOT((COUNTA($B152:$D152)+COUNTA($G152:$L152)+COUNTA($Q152))&gt;0),"",IF($B152="Subactividad","Sub","Macro"))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  <c r="AK152" s="62" t="n"/>
      <c r="AL152" s="62">
        <f>IF(LEFT($C152,11)="[Jefatura] ",IFERROR(MATCH("Asistente Técnico de Riesgo|"&amp;MID($C152,12,500),rDname_ADM,0),0),"")</f>
        <v/>
      </c>
      <c r="AM152" s="62">
        <f>IF(N($AL152)&gt;0,INDEX(rIni_ADM,$AL152),IF(ISNUMBER($E152),$E152,""))</f>
        <v/>
      </c>
      <c r="AN152" s="62">
        <f>IF(N($AL152)&gt;0,INDEX(rLim_ADM,$AL152),IF(ISNUMBER($F152),$F152,""))</f>
        <v/>
      </c>
    </row>
    <row r="153">
      <c r="A153" s="56">
        <f>IF(NOT((COUNTA($B153:$D153)+COUNTA($G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>
        <f>IF(N($AL153)&gt;0,INDEX(rIni_ADM,$AL153),"")</f>
        <v/>
      </c>
      <c r="F153" s="59">
        <f>IF(N($AL153)&gt;0,INDEX(rLim_ADM,$AL153),"")</f>
        <v/>
      </c>
      <c r="G153" s="59" t="n"/>
      <c r="H153" s="60" t="n"/>
      <c r="I153" s="60" t="n"/>
      <c r="J153" s="60" t="n"/>
      <c r="K153" s="60" t="n"/>
      <c r="L153" s="60" t="n"/>
      <c r="M153" s="61">
        <f>IF(NOT((COUNTA($B153:$D153)+COUNTA($G153:$L153)+COUNTA($Q153))&gt;0),"",IF(ISNUMBER($G153),1,IF(N($W153)&gt;0,AVERAGEIFS($X$5:$X$1000,$U$5:$U$1000,ROW(),$V$5:$V$1000,"Sub"),$X153)))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IF(NOT((COUNTA($B153:$D153)+COUNTA($G153:$L153)+COUNTA($Q153))&gt;0),"",IF(ISNUMBER($G153),IF(AND(ISNUMBER($AN153),$G153&gt;$AN153),"Cumplida con "&amp;($G153-$AN153)&amp;IF($G153-$AN153=1," día"," días")&amp;" de retraso","Cumplida"),IF(N($M153)&gt;=1,"Cumplida",IF(NOT(ISNUMBER($AN153)),"Sin fecha límite",IF($AN153&lt;FechaRef,"Vencida hace "&amp;(FechaRef-$AN153)&amp;IF(FechaRef-$AN153=1," día"," días"),IF($AN153=FechaRef,"Vence hoy",IF($AN153-FechaRef&lt;=DiasAlerta,"Vence en "&amp;($AN153-FechaRef)&amp;IF($AN153-FechaRef=1," día"," días"),"En plazo")))))))</f>
        <v/>
      </c>
      <c r="P153" s="62" t="n"/>
      <c r="Q153" s="58" t="n"/>
      <c r="R153" s="63">
        <f>IF(NOT((COUNTA($B153:$D153)+COUNTA($G153:$L153)+COUNTA($Q153))&gt;0),"",IF((IF($C153="","Falta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",""))="","✔ OK","⚠ "&amp;LEFT(IF($C153="","Falta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",""),LEN(IF($C153="","Falta el nombre de la actividad"&amp;" · ","")&amp;IF(AND($V153="Sub",N($U153)=0),"Subactividad sin macroactividad arriba"&amp;" · ","")&amp;IF($AM153="","Sin fecha de inicio"&amp;" · ","")&amp;IF($AN153="","Sin fecha límite"&amp;" · ","")&amp;IF(AND(LEFT($C153,11)="[Jefatura] ",N($AL153)=0),"No se encuentra en la hoja de la jefatura (elíjala de nuevo en la lista)"&amp;" · ","")&amp;IF(OR(AND($E153&lt;&gt;"",NOT(ISNUMBER($E153))),AND($F153&lt;&gt;"",NOT(ISNUMBER($F153))),AND($G153&lt;&gt;"",NOT(ISNUMBER($G153)))),"Fecha no válida"&amp;" · ","")&amp;IF(AND(ISNUMBER($AM153),ISNUMBER($AN153),$AM153&gt;$AN153),"Inicio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","")&amp;IF(AND(ISNUMBER($AN153),$AN153&lt;FechaRef,N($M153)&lt;1),"Vencida"&amp;" · ","")&amp;IF(AND(ObsObligatoria="Sí",ISNUMBER($AN153),$AN153&lt;FechaRef,N($M153)&lt;1,$Q153=""),"Vencida sin observación"&amp;" · ",""))-3)))</f>
        <v/>
      </c>
      <c r="S153" s="64">
        <f>IF(NOT((COUNTA($B153:$D153)+COUNTA($G153:$L153)+COUNTA($Q153))&gt;0),"",IF(AND($V153="Sub",N($U153)&gt;0),IF(ISNUMBER(INDEX($AM$5:$AM$1000,$U153-4)),DATE(YEAR(INDEX($AM$5:$AM$1000,$U153-4)),MONTH(INDEX($AM$5:$AM$1000,$U153-4)),1),IF(ISNUMBER(INDEX($AN$5:$AN$1000,$U153-4)),DATE(YEAR(INDEX($AN$5:$AN$1000,$U153-4)),MONTH(INDEX($AN$5:$AN$1000,$U153-4)),1),MesCiclo)),IF(ISNUMBER($AM153),DATE(YEAR($AM153),MONTH($AM153),1),IF(ISNUMBER($AN153),DATE(YEAR($AN153),MONTH($AN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IF(NOT((COUNTA($B153:$D153)+COUNTA($G153:$L153)+COUNTA($Q153))&gt;0),"",IF($B153="Subactividad","Sub","Macro"))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  <c r="AK153" s="62" t="n"/>
      <c r="AL153" s="62">
        <f>IF(LEFT($C153,11)="[Jefatura] ",IFERROR(MATCH("Asistente Técnico de Riesgo|"&amp;MID($C153,12,500),rDname_ADM,0),0),"")</f>
        <v/>
      </c>
      <c r="AM153" s="62">
        <f>IF(N($AL153)&gt;0,INDEX(rIni_ADM,$AL153),IF(ISNUMBER($E153),$E153,""))</f>
        <v/>
      </c>
      <c r="AN153" s="62">
        <f>IF(N($AL153)&gt;0,INDEX(rLim_ADM,$AL153),IF(ISNUMBER($F153),$F153,""))</f>
        <v/>
      </c>
    </row>
    <row r="154">
      <c r="A154" s="56">
        <f>IF(NOT((COUNTA($B154:$D154)+COUNTA($G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>
        <f>IF(N($AL154)&gt;0,INDEX(rIni_ADM,$AL154),"")</f>
        <v/>
      </c>
      <c r="F154" s="59">
        <f>IF(N($AL154)&gt;0,INDEX(rLim_ADM,$AL154),"")</f>
        <v/>
      </c>
      <c r="G154" s="59" t="n"/>
      <c r="H154" s="60" t="n"/>
      <c r="I154" s="60" t="n"/>
      <c r="J154" s="60" t="n"/>
      <c r="K154" s="60" t="n"/>
      <c r="L154" s="60" t="n"/>
      <c r="M154" s="61">
        <f>IF(NOT((COUNTA($B154:$D154)+COUNTA($G154:$L154)+COUNTA($Q154))&gt;0),"",IF(ISNUMBER($G154),1,IF(N($W154)&gt;0,AVERAGEIFS($X$5:$X$1000,$U$5:$U$1000,ROW(),$V$5:$V$1000,"Sub"),$X154)))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IF(NOT((COUNTA($B154:$D154)+COUNTA($G154:$L154)+COUNTA($Q154))&gt;0),"",IF(ISNUMBER($G154),IF(AND(ISNUMBER($AN154),$G154&gt;$AN154),"Cumplida con "&amp;($G154-$AN154)&amp;IF($G154-$AN154=1," día"," días")&amp;" de retraso","Cumplida"),IF(N($M154)&gt;=1,"Cumplida",IF(NOT(ISNUMBER($AN154)),"Sin fecha límite",IF($AN154&lt;FechaRef,"Vencida hace "&amp;(FechaRef-$AN154)&amp;IF(FechaRef-$AN154=1," día"," días"),IF($AN154=FechaRef,"Vence hoy",IF($AN154-FechaRef&lt;=DiasAlerta,"Vence en "&amp;($AN154-FechaRef)&amp;IF($AN154-FechaRef=1," día"," días"),"En plazo")))))))</f>
        <v/>
      </c>
      <c r="P154" s="62" t="n"/>
      <c r="Q154" s="58" t="n"/>
      <c r="R154" s="63">
        <f>IF(NOT((COUNTA($B154:$D154)+COUNTA($G154:$L154)+COUNTA($Q154))&gt;0),"",IF((IF($C154="","Falta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",""))="","✔ OK","⚠ "&amp;LEFT(IF($C154="","Falta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",""),LEN(IF($C154="","Falta el nombre de la actividad"&amp;" · ","")&amp;IF(AND($V154="Sub",N($U154)=0),"Subactividad sin macroactividad arriba"&amp;" · ","")&amp;IF($AM154="","Sin fecha de inicio"&amp;" · ","")&amp;IF($AN154="","Sin fecha límite"&amp;" · ","")&amp;IF(AND(LEFT($C154,11)="[Jefatura] ",N($AL154)=0),"No se encuentra en la hoja de la jefatura (elíjala de nuevo en la lista)"&amp;" · ","")&amp;IF(OR(AND($E154&lt;&gt;"",NOT(ISNUMBER($E154))),AND($F154&lt;&gt;"",NOT(ISNUMBER($F154))),AND($G154&lt;&gt;"",NOT(ISNUMBER($G154)))),"Fecha no válida"&amp;" · ","")&amp;IF(AND(ISNUMBER($AM154),ISNUMBER($AN154),$AM154&gt;$AN154),"Inicio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","")&amp;IF(AND(ISNUMBER($AN154),$AN154&lt;FechaRef,N($M154)&lt;1),"Vencida"&amp;" · ","")&amp;IF(AND(ObsObligatoria="Sí",ISNUMBER($AN154),$AN154&lt;FechaRef,N($M154)&lt;1,$Q154=""),"Vencida sin observación"&amp;" · ",""))-3)))</f>
        <v/>
      </c>
      <c r="S154" s="64">
        <f>IF(NOT((COUNTA($B154:$D154)+COUNTA($G154:$L154)+COUNTA($Q154))&gt;0),"",IF(AND($V154="Sub",N($U154)&gt;0),IF(ISNUMBER(INDEX($AM$5:$AM$1000,$U154-4)),DATE(YEAR(INDEX($AM$5:$AM$1000,$U154-4)),MONTH(INDEX($AM$5:$AM$1000,$U154-4)),1),IF(ISNUMBER(INDEX($AN$5:$AN$1000,$U154-4)),DATE(YEAR(INDEX($AN$5:$AN$1000,$U154-4)),MONTH(INDEX($AN$5:$AN$1000,$U154-4)),1),MesCiclo)),IF(ISNUMBER($AM154),DATE(YEAR($AM154),MONTH($AM154),1),IF(ISNUMBER($AN154),DATE(YEAR($AN154),MONTH($AN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IF(NOT((COUNTA($B154:$D154)+COUNTA($G154:$L154)+COUNTA($Q154))&gt;0),"",IF($B154="Subactividad","Sub","Macro"))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  <c r="AK154" s="62" t="n"/>
      <c r="AL154" s="62">
        <f>IF(LEFT($C154,11)="[Jefatura] ",IFERROR(MATCH("Asistente Técnico de Riesgo|"&amp;MID($C154,12,500),rDname_ADM,0),0),"")</f>
        <v/>
      </c>
      <c r="AM154" s="62">
        <f>IF(N($AL154)&gt;0,INDEX(rIni_ADM,$AL154),IF(ISNUMBER($E154),$E154,""))</f>
        <v/>
      </c>
      <c r="AN154" s="62">
        <f>IF(N($AL154)&gt;0,INDEX(rLim_ADM,$AL154),IF(ISNUMBER($F154),$F154,""))</f>
        <v/>
      </c>
    </row>
    <row r="155">
      <c r="A155" s="56">
        <f>IF(NOT((COUNTA($B155:$D155)+COUNTA($G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>
        <f>IF(N($AL155)&gt;0,INDEX(rIni_ADM,$AL155),"")</f>
        <v/>
      </c>
      <c r="F155" s="59">
        <f>IF(N($AL155)&gt;0,INDEX(rLim_ADM,$AL155),"")</f>
        <v/>
      </c>
      <c r="G155" s="59" t="n"/>
      <c r="H155" s="60" t="n"/>
      <c r="I155" s="60" t="n"/>
      <c r="J155" s="60" t="n"/>
      <c r="K155" s="60" t="n"/>
      <c r="L155" s="60" t="n"/>
      <c r="M155" s="61">
        <f>IF(NOT((COUNTA($B155:$D155)+COUNTA($G155:$L155)+COUNTA($Q155))&gt;0),"",IF(ISNUMBER($G155),1,IF(N($W155)&gt;0,AVERAGEIFS($X$5:$X$1000,$U$5:$U$1000,ROW(),$V$5:$V$1000,"Sub"),$X155)))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IF(NOT((COUNTA($B155:$D155)+COUNTA($G155:$L155)+COUNTA($Q155))&gt;0),"",IF(ISNUMBER($G155),IF(AND(ISNUMBER($AN155),$G155&gt;$AN155),"Cumplida con "&amp;($G155-$AN155)&amp;IF($G155-$AN155=1," día"," días")&amp;" de retraso","Cumplida"),IF(N($M155)&gt;=1,"Cumplida",IF(NOT(ISNUMBER($AN155)),"Sin fecha límite",IF($AN155&lt;FechaRef,"Vencida hace "&amp;(FechaRef-$AN155)&amp;IF(FechaRef-$AN155=1," día"," días"),IF($AN155=FechaRef,"Vence hoy",IF($AN155-FechaRef&lt;=DiasAlerta,"Vence en "&amp;($AN155-FechaRef)&amp;IF($AN155-FechaRef=1," día"," días"),"En plazo")))))))</f>
        <v/>
      </c>
      <c r="P155" s="62" t="n"/>
      <c r="Q155" s="58" t="n"/>
      <c r="R155" s="63">
        <f>IF(NOT((COUNTA($B155:$D155)+COUNTA($G155:$L155)+COUNTA($Q155))&gt;0),"",IF((IF($C155="","Falta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",""))="","✔ OK","⚠ "&amp;LEFT(IF($C155="","Falta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",""),LEN(IF($C155="","Falta el nombre de la actividad"&amp;" · ","")&amp;IF(AND($V155="Sub",N($U155)=0),"Subactividad sin macroactividad arriba"&amp;" · ","")&amp;IF($AM155="","Sin fecha de inicio"&amp;" · ","")&amp;IF($AN155="","Sin fecha límite"&amp;" · ","")&amp;IF(AND(LEFT($C155,11)="[Jefatura] ",N($AL155)=0),"No se encuentra en la hoja de la jefatura (elíjala de nuevo en la lista)"&amp;" · ","")&amp;IF(OR(AND($E155&lt;&gt;"",NOT(ISNUMBER($E155))),AND($F155&lt;&gt;"",NOT(ISNUMBER($F155))),AND($G155&lt;&gt;"",NOT(ISNUMBER($G155)))),"Fecha no válida"&amp;" · ","")&amp;IF(AND(ISNUMBER($AM155),ISNUMBER($AN155),$AM155&gt;$AN155),"Inicio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","")&amp;IF(AND(ISNUMBER($AN155),$AN155&lt;FechaRef,N($M155)&lt;1),"Vencida"&amp;" · ","")&amp;IF(AND(ObsObligatoria="Sí",ISNUMBER($AN155),$AN155&lt;FechaRef,N($M155)&lt;1,$Q155=""),"Vencida sin observación"&amp;" · ",""))-3)))</f>
        <v/>
      </c>
      <c r="S155" s="64">
        <f>IF(NOT((COUNTA($B155:$D155)+COUNTA($G155:$L155)+COUNTA($Q155))&gt;0),"",IF(AND($V155="Sub",N($U155)&gt;0),IF(ISNUMBER(INDEX($AM$5:$AM$1000,$U155-4)),DATE(YEAR(INDEX($AM$5:$AM$1000,$U155-4)),MONTH(INDEX($AM$5:$AM$1000,$U155-4)),1),IF(ISNUMBER(INDEX($AN$5:$AN$1000,$U155-4)),DATE(YEAR(INDEX($AN$5:$AN$1000,$U155-4)),MONTH(INDEX($AN$5:$AN$1000,$U155-4)),1),MesCiclo)),IF(ISNUMBER($AM155),DATE(YEAR($AM155),MONTH($AM155),1),IF(ISNUMBER($AN155),DATE(YEAR($AN155),MONTH($AN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IF(NOT((COUNTA($B155:$D155)+COUNTA($G155:$L155)+COUNTA($Q155))&gt;0),"",IF($B155="Subactividad","Sub","Macro"))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  <c r="AK155" s="62" t="n"/>
      <c r="AL155" s="62">
        <f>IF(LEFT($C155,11)="[Jefatura] ",IFERROR(MATCH("Asistente Técnico de Riesgo|"&amp;MID($C155,12,500),rDname_ADM,0),0),"")</f>
        <v/>
      </c>
      <c r="AM155" s="62">
        <f>IF(N($AL155)&gt;0,INDEX(rIni_ADM,$AL155),IF(ISNUMBER($E155),$E155,""))</f>
        <v/>
      </c>
      <c r="AN155" s="62">
        <f>IF(N($AL155)&gt;0,INDEX(rLim_ADM,$AL155),IF(ISNUMBER($F155),$F155,""))</f>
        <v/>
      </c>
    </row>
    <row r="156">
      <c r="A156" s="56">
        <f>IF(NOT((COUNTA($B156:$D156)+COUNTA($G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>
        <f>IF(N($AL156)&gt;0,INDEX(rIni_ADM,$AL156),"")</f>
        <v/>
      </c>
      <c r="F156" s="59">
        <f>IF(N($AL156)&gt;0,INDEX(rLim_ADM,$AL156),"")</f>
        <v/>
      </c>
      <c r="G156" s="59" t="n"/>
      <c r="H156" s="60" t="n"/>
      <c r="I156" s="60" t="n"/>
      <c r="J156" s="60" t="n"/>
      <c r="K156" s="60" t="n"/>
      <c r="L156" s="60" t="n"/>
      <c r="M156" s="61">
        <f>IF(NOT((COUNTA($B156:$D156)+COUNTA($G156:$L156)+COUNTA($Q156))&gt;0),"",IF(ISNUMBER($G156),1,IF(N($W156)&gt;0,AVERAGEIFS($X$5:$X$1000,$U$5:$U$1000,ROW(),$V$5:$V$1000,"Sub"),$X156)))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IF(NOT((COUNTA($B156:$D156)+COUNTA($G156:$L156)+COUNTA($Q156))&gt;0),"",IF(ISNUMBER($G156),IF(AND(ISNUMBER($AN156),$G156&gt;$AN156),"Cumplida con "&amp;($G156-$AN156)&amp;IF($G156-$AN156=1," día"," días")&amp;" de retraso","Cumplida"),IF(N($M156)&gt;=1,"Cumplida",IF(NOT(ISNUMBER($AN156)),"Sin fecha límite",IF($AN156&lt;FechaRef,"Vencida hace "&amp;(FechaRef-$AN156)&amp;IF(FechaRef-$AN156=1," día"," días"),IF($AN156=FechaRef,"Vence hoy",IF($AN156-FechaRef&lt;=DiasAlerta,"Vence en "&amp;($AN156-FechaRef)&amp;IF($AN156-FechaRef=1," día"," días"),"En plazo")))))))</f>
        <v/>
      </c>
      <c r="P156" s="62" t="n"/>
      <c r="Q156" s="58" t="n"/>
      <c r="R156" s="63">
        <f>IF(NOT((COUNTA($B156:$D156)+COUNTA($G156:$L156)+COUNTA($Q156))&gt;0),"",IF((IF($C156="","Falta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",""))="","✔ OK","⚠ "&amp;LEFT(IF($C156="","Falta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",""),LEN(IF($C156="","Falta el nombre de la actividad"&amp;" · ","")&amp;IF(AND($V156="Sub",N($U156)=0),"Subactividad sin macroactividad arriba"&amp;" · ","")&amp;IF($AM156="","Sin fecha de inicio"&amp;" · ","")&amp;IF($AN156="","Sin fecha límite"&amp;" · ","")&amp;IF(AND(LEFT($C156,11)="[Jefatura] ",N($AL156)=0),"No se encuentra en la hoja de la jefatura (elíjala de nuevo en la lista)"&amp;" · ","")&amp;IF(OR(AND($E156&lt;&gt;"",NOT(ISNUMBER($E156))),AND($F156&lt;&gt;"",NOT(ISNUMBER($F156))),AND($G156&lt;&gt;"",NOT(ISNUMBER($G156)))),"Fecha no válida"&amp;" · ","")&amp;IF(AND(ISNUMBER($AM156),ISNUMBER($AN156),$AM156&gt;$AN156),"Inicio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","")&amp;IF(AND(ISNUMBER($AN156),$AN156&lt;FechaRef,N($M156)&lt;1),"Vencida"&amp;" · ","")&amp;IF(AND(ObsObligatoria="Sí",ISNUMBER($AN156),$AN156&lt;FechaRef,N($M156)&lt;1,$Q156=""),"Vencida sin observación"&amp;" · ",""))-3)))</f>
        <v/>
      </c>
      <c r="S156" s="64">
        <f>IF(NOT((COUNTA($B156:$D156)+COUNTA($G156:$L156)+COUNTA($Q156))&gt;0),"",IF(AND($V156="Sub",N($U156)&gt;0),IF(ISNUMBER(INDEX($AM$5:$AM$1000,$U156-4)),DATE(YEAR(INDEX($AM$5:$AM$1000,$U156-4)),MONTH(INDEX($AM$5:$AM$1000,$U156-4)),1),IF(ISNUMBER(INDEX($AN$5:$AN$1000,$U156-4)),DATE(YEAR(INDEX($AN$5:$AN$1000,$U156-4)),MONTH(INDEX($AN$5:$AN$1000,$U156-4)),1),MesCiclo)),IF(ISNUMBER($AM156),DATE(YEAR($AM156),MONTH($AM156),1),IF(ISNUMBER($AN156),DATE(YEAR($AN156),MONTH($AN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IF(NOT((COUNTA($B156:$D156)+COUNTA($G156:$L156)+COUNTA($Q156))&gt;0),"",IF($B156="Subactividad","Sub","Macro"))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  <c r="AK156" s="62" t="n"/>
      <c r="AL156" s="62">
        <f>IF(LEFT($C156,11)="[Jefatura] ",IFERROR(MATCH("Asistente Técnico de Riesgo|"&amp;MID($C156,12,500),rDname_ADM,0),0),"")</f>
        <v/>
      </c>
      <c r="AM156" s="62">
        <f>IF(N($AL156)&gt;0,INDEX(rIni_ADM,$AL156),IF(ISNUMBER($E156),$E156,""))</f>
        <v/>
      </c>
      <c r="AN156" s="62">
        <f>IF(N($AL156)&gt;0,INDEX(rLim_ADM,$AL156),IF(ISNUMBER($F156),$F156,""))</f>
        <v/>
      </c>
    </row>
    <row r="157">
      <c r="A157" s="56">
        <f>IF(NOT((COUNTA($B157:$D157)+COUNTA($G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>
        <f>IF(N($AL157)&gt;0,INDEX(rIni_ADM,$AL157),"")</f>
        <v/>
      </c>
      <c r="F157" s="59">
        <f>IF(N($AL157)&gt;0,INDEX(rLim_ADM,$AL157),"")</f>
        <v/>
      </c>
      <c r="G157" s="59" t="n"/>
      <c r="H157" s="60" t="n"/>
      <c r="I157" s="60" t="n"/>
      <c r="J157" s="60" t="n"/>
      <c r="K157" s="60" t="n"/>
      <c r="L157" s="60" t="n"/>
      <c r="M157" s="61">
        <f>IF(NOT((COUNTA($B157:$D157)+COUNTA($G157:$L157)+COUNTA($Q157))&gt;0),"",IF(ISNUMBER($G157),1,IF(N($W157)&gt;0,AVERAGEIFS($X$5:$X$1000,$U$5:$U$1000,ROW(),$V$5:$V$1000,"Sub"),$X157)))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IF(NOT((COUNTA($B157:$D157)+COUNTA($G157:$L157)+COUNTA($Q157))&gt;0),"",IF(ISNUMBER($G157),IF(AND(ISNUMBER($AN157),$G157&gt;$AN157),"Cumplida con "&amp;($G157-$AN157)&amp;IF($G157-$AN157=1," día"," días")&amp;" de retraso","Cumplida"),IF(N($M157)&gt;=1,"Cumplida",IF(NOT(ISNUMBER($AN157)),"Sin fecha límite",IF($AN157&lt;FechaRef,"Vencida hace "&amp;(FechaRef-$AN157)&amp;IF(FechaRef-$AN157=1," día"," días"),IF($AN157=FechaRef,"Vence hoy",IF($AN157-FechaRef&lt;=DiasAlerta,"Vence en "&amp;($AN157-FechaRef)&amp;IF($AN157-FechaRef=1," día"," días"),"En plazo")))))))</f>
        <v/>
      </c>
      <c r="P157" s="62" t="n"/>
      <c r="Q157" s="58" t="n"/>
      <c r="R157" s="63">
        <f>IF(NOT((COUNTA($B157:$D157)+COUNTA($G157:$L157)+COUNTA($Q157))&gt;0),"",IF((IF($C157="","Falta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",""))="","✔ OK","⚠ "&amp;LEFT(IF($C157="","Falta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",""),LEN(IF($C157="","Falta el nombre de la actividad"&amp;" · ","")&amp;IF(AND($V157="Sub",N($U157)=0),"Subactividad sin macroactividad arriba"&amp;" · ","")&amp;IF($AM157="","Sin fecha de inicio"&amp;" · ","")&amp;IF($AN157="","Sin fecha límite"&amp;" · ","")&amp;IF(AND(LEFT($C157,11)="[Jefatura] ",N($AL157)=0),"No se encuentra en la hoja de la jefatura (elíjala de nuevo en la lista)"&amp;" · ","")&amp;IF(OR(AND($E157&lt;&gt;"",NOT(ISNUMBER($E157))),AND($F157&lt;&gt;"",NOT(ISNUMBER($F157))),AND($G157&lt;&gt;"",NOT(ISNUMBER($G157)))),"Fecha no válida"&amp;" · ","")&amp;IF(AND(ISNUMBER($AM157),ISNUMBER($AN157),$AM157&gt;$AN157),"Inicio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","")&amp;IF(AND(ISNUMBER($AN157),$AN157&lt;FechaRef,N($M157)&lt;1),"Vencida"&amp;" · ","")&amp;IF(AND(ObsObligatoria="Sí",ISNUMBER($AN157),$AN157&lt;FechaRef,N($M157)&lt;1,$Q157=""),"Vencida sin observación"&amp;" · ",""))-3)))</f>
        <v/>
      </c>
      <c r="S157" s="64">
        <f>IF(NOT((COUNTA($B157:$D157)+COUNTA($G157:$L157)+COUNTA($Q157))&gt;0),"",IF(AND($V157="Sub",N($U157)&gt;0),IF(ISNUMBER(INDEX($AM$5:$AM$1000,$U157-4)),DATE(YEAR(INDEX($AM$5:$AM$1000,$U157-4)),MONTH(INDEX($AM$5:$AM$1000,$U157-4)),1),IF(ISNUMBER(INDEX($AN$5:$AN$1000,$U157-4)),DATE(YEAR(INDEX($AN$5:$AN$1000,$U157-4)),MONTH(INDEX($AN$5:$AN$1000,$U157-4)),1),MesCiclo)),IF(ISNUMBER($AM157),DATE(YEAR($AM157),MONTH($AM157),1),IF(ISNUMBER($AN157),DATE(YEAR($AN157),MONTH($AN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IF(NOT((COUNTA($B157:$D157)+COUNTA($G157:$L157)+COUNTA($Q157))&gt;0),"",IF($B157="Subactividad","Sub","Macro"))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  <c r="AK157" s="62" t="n"/>
      <c r="AL157" s="62">
        <f>IF(LEFT($C157,11)="[Jefatura] ",IFERROR(MATCH("Asistente Técnico de Riesgo|"&amp;MID($C157,12,500),rDname_ADM,0),0),"")</f>
        <v/>
      </c>
      <c r="AM157" s="62">
        <f>IF(N($AL157)&gt;0,INDEX(rIni_ADM,$AL157),IF(ISNUMBER($E157),$E157,""))</f>
        <v/>
      </c>
      <c r="AN157" s="62">
        <f>IF(N($AL157)&gt;0,INDEX(rLim_ADM,$AL157),IF(ISNUMBER($F157),$F157,""))</f>
        <v/>
      </c>
    </row>
    <row r="158">
      <c r="A158" s="56">
        <f>IF(NOT((COUNTA($B158:$D158)+COUNTA($G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>
        <f>IF(N($AL158)&gt;0,INDEX(rIni_ADM,$AL158),"")</f>
        <v/>
      </c>
      <c r="F158" s="59">
        <f>IF(N($AL158)&gt;0,INDEX(rLim_ADM,$AL158),"")</f>
        <v/>
      </c>
      <c r="G158" s="59" t="n"/>
      <c r="H158" s="60" t="n"/>
      <c r="I158" s="60" t="n"/>
      <c r="J158" s="60" t="n"/>
      <c r="K158" s="60" t="n"/>
      <c r="L158" s="60" t="n"/>
      <c r="M158" s="61">
        <f>IF(NOT((COUNTA($B158:$D158)+COUNTA($G158:$L158)+COUNTA($Q158))&gt;0),"",IF(ISNUMBER($G158),1,IF(N($W158)&gt;0,AVERAGEIFS($X$5:$X$1000,$U$5:$U$1000,ROW(),$V$5:$V$1000,"Sub"),$X158)))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IF(NOT((COUNTA($B158:$D158)+COUNTA($G158:$L158)+COUNTA($Q158))&gt;0),"",IF(ISNUMBER($G158),IF(AND(ISNUMBER($AN158),$G158&gt;$AN158),"Cumplida con "&amp;($G158-$AN158)&amp;IF($G158-$AN158=1," día"," días")&amp;" de retraso","Cumplida"),IF(N($M158)&gt;=1,"Cumplida",IF(NOT(ISNUMBER($AN158)),"Sin fecha límite",IF($AN158&lt;FechaRef,"Vencida hace "&amp;(FechaRef-$AN158)&amp;IF(FechaRef-$AN158=1," día"," días"),IF($AN158=FechaRef,"Vence hoy",IF($AN158-FechaRef&lt;=DiasAlerta,"Vence en "&amp;($AN158-FechaRef)&amp;IF($AN158-FechaRef=1," día"," días"),"En plazo")))))))</f>
        <v/>
      </c>
      <c r="P158" s="62" t="n"/>
      <c r="Q158" s="58" t="n"/>
      <c r="R158" s="63">
        <f>IF(NOT((COUNTA($B158:$D158)+COUNTA($G158:$L158)+COUNTA($Q158))&gt;0),"",IF((IF($C158="","Falta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",""))="","✔ OK","⚠ "&amp;LEFT(IF($C158="","Falta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",""),LEN(IF($C158="","Falta el nombre de la actividad"&amp;" · ","")&amp;IF(AND($V158="Sub",N($U158)=0),"Subactividad sin macroactividad arriba"&amp;" · ","")&amp;IF($AM158="","Sin fecha de inicio"&amp;" · ","")&amp;IF($AN158="","Sin fecha límite"&amp;" · ","")&amp;IF(AND(LEFT($C158,11)="[Jefatura] ",N($AL158)=0),"No se encuentra en la hoja de la jefatura (elíjala de nuevo en la lista)"&amp;" · ","")&amp;IF(OR(AND($E158&lt;&gt;"",NOT(ISNUMBER($E158))),AND($F158&lt;&gt;"",NOT(ISNUMBER($F158))),AND($G158&lt;&gt;"",NOT(ISNUMBER($G158)))),"Fecha no válida"&amp;" · ","")&amp;IF(AND(ISNUMBER($AM158),ISNUMBER($AN158),$AM158&gt;$AN158),"Inicio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","")&amp;IF(AND(ISNUMBER($AN158),$AN158&lt;FechaRef,N($M158)&lt;1),"Vencida"&amp;" · ","")&amp;IF(AND(ObsObligatoria="Sí",ISNUMBER($AN158),$AN158&lt;FechaRef,N($M158)&lt;1,$Q158=""),"Vencida sin observación"&amp;" · ",""))-3)))</f>
        <v/>
      </c>
      <c r="S158" s="64">
        <f>IF(NOT((COUNTA($B158:$D158)+COUNTA($G158:$L158)+COUNTA($Q158))&gt;0),"",IF(AND($V158="Sub",N($U158)&gt;0),IF(ISNUMBER(INDEX($AM$5:$AM$1000,$U158-4)),DATE(YEAR(INDEX($AM$5:$AM$1000,$U158-4)),MONTH(INDEX($AM$5:$AM$1000,$U158-4)),1),IF(ISNUMBER(INDEX($AN$5:$AN$1000,$U158-4)),DATE(YEAR(INDEX($AN$5:$AN$1000,$U158-4)),MONTH(INDEX($AN$5:$AN$1000,$U158-4)),1),MesCiclo)),IF(ISNUMBER($AM158),DATE(YEAR($AM158),MONTH($AM158),1),IF(ISNUMBER($AN158),DATE(YEAR($AN158),MONTH($AN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IF(NOT((COUNTA($B158:$D158)+COUNTA($G158:$L158)+COUNTA($Q158))&gt;0),"",IF($B158="Subactividad","Sub","Macro"))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  <c r="AK158" s="62" t="n"/>
      <c r="AL158" s="62">
        <f>IF(LEFT($C158,11)="[Jefatura] ",IFERROR(MATCH("Asistente Técnico de Riesgo|"&amp;MID($C158,12,500),rDname_ADM,0),0),"")</f>
        <v/>
      </c>
      <c r="AM158" s="62">
        <f>IF(N($AL158)&gt;0,INDEX(rIni_ADM,$AL158),IF(ISNUMBER($E158),$E158,""))</f>
        <v/>
      </c>
      <c r="AN158" s="62">
        <f>IF(N($AL158)&gt;0,INDEX(rLim_ADM,$AL158),IF(ISNUMBER($F158),$F158,""))</f>
        <v/>
      </c>
    </row>
    <row r="159">
      <c r="A159" s="56">
        <f>IF(NOT((COUNTA($B159:$D159)+COUNTA($G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>
        <f>IF(N($AL159)&gt;0,INDEX(rIni_ADM,$AL159),"")</f>
        <v/>
      </c>
      <c r="F159" s="59">
        <f>IF(N($AL159)&gt;0,INDEX(rLim_ADM,$AL159),"")</f>
        <v/>
      </c>
      <c r="G159" s="59" t="n"/>
      <c r="H159" s="60" t="n"/>
      <c r="I159" s="60" t="n"/>
      <c r="J159" s="60" t="n"/>
      <c r="K159" s="60" t="n"/>
      <c r="L159" s="60" t="n"/>
      <c r="M159" s="61">
        <f>IF(NOT((COUNTA($B159:$D159)+COUNTA($G159:$L159)+COUNTA($Q159))&gt;0),"",IF(ISNUMBER($G159),1,IF(N($W159)&gt;0,AVERAGEIFS($X$5:$X$1000,$U$5:$U$1000,ROW(),$V$5:$V$1000,"Sub"),$X159)))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IF(NOT((COUNTA($B159:$D159)+COUNTA($G159:$L159)+COUNTA($Q159))&gt;0),"",IF(ISNUMBER($G159),IF(AND(ISNUMBER($AN159),$G159&gt;$AN159),"Cumplida con "&amp;($G159-$AN159)&amp;IF($G159-$AN159=1," día"," días")&amp;" de retraso","Cumplida"),IF(N($M159)&gt;=1,"Cumplida",IF(NOT(ISNUMBER($AN159)),"Sin fecha límite",IF($AN159&lt;FechaRef,"Vencida hace "&amp;(FechaRef-$AN159)&amp;IF(FechaRef-$AN159=1," día"," días"),IF($AN159=FechaRef,"Vence hoy",IF($AN159-FechaRef&lt;=DiasAlerta,"Vence en "&amp;($AN159-FechaRef)&amp;IF($AN159-FechaRef=1," día"," días"),"En plazo")))))))</f>
        <v/>
      </c>
      <c r="P159" s="62" t="n"/>
      <c r="Q159" s="58" t="n"/>
      <c r="R159" s="63">
        <f>IF(NOT((COUNTA($B159:$D159)+COUNTA($G159:$L159)+COUNTA($Q159))&gt;0),"",IF((IF($C159="","Falta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",""))="","✔ OK","⚠ "&amp;LEFT(IF($C159="","Falta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",""),LEN(IF($C159="","Falta el nombre de la actividad"&amp;" · ","")&amp;IF(AND($V159="Sub",N($U159)=0),"Subactividad sin macroactividad arriba"&amp;" · ","")&amp;IF($AM159="","Sin fecha de inicio"&amp;" · ","")&amp;IF($AN159="","Sin fecha límite"&amp;" · ","")&amp;IF(AND(LEFT($C159,11)="[Jefatura] ",N($AL159)=0),"No se encuentra en la hoja de la jefatura (elíjala de nuevo en la lista)"&amp;" · ","")&amp;IF(OR(AND($E159&lt;&gt;"",NOT(ISNUMBER($E159))),AND($F159&lt;&gt;"",NOT(ISNUMBER($F159))),AND($G159&lt;&gt;"",NOT(ISNUMBER($G159)))),"Fecha no válida"&amp;" · ","")&amp;IF(AND(ISNUMBER($AM159),ISNUMBER($AN159),$AM159&gt;$AN159),"Inicio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","")&amp;IF(AND(ISNUMBER($AN159),$AN159&lt;FechaRef,N($M159)&lt;1),"Vencida"&amp;" · ","")&amp;IF(AND(ObsObligatoria="Sí",ISNUMBER($AN159),$AN159&lt;FechaRef,N($M159)&lt;1,$Q159=""),"Vencida sin observación"&amp;" · ",""))-3)))</f>
        <v/>
      </c>
      <c r="S159" s="64">
        <f>IF(NOT((COUNTA($B159:$D159)+COUNTA($G159:$L159)+COUNTA($Q159))&gt;0),"",IF(AND($V159="Sub",N($U159)&gt;0),IF(ISNUMBER(INDEX($AM$5:$AM$1000,$U159-4)),DATE(YEAR(INDEX($AM$5:$AM$1000,$U159-4)),MONTH(INDEX($AM$5:$AM$1000,$U159-4)),1),IF(ISNUMBER(INDEX($AN$5:$AN$1000,$U159-4)),DATE(YEAR(INDEX($AN$5:$AN$1000,$U159-4)),MONTH(INDEX($AN$5:$AN$1000,$U159-4)),1),MesCiclo)),IF(ISNUMBER($AM159),DATE(YEAR($AM159),MONTH($AM159),1),IF(ISNUMBER($AN159),DATE(YEAR($AN159),MONTH($AN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IF(NOT((COUNTA($B159:$D159)+COUNTA($G159:$L159)+COUNTA($Q159))&gt;0),"",IF($B159="Subactividad","Sub","Macro"))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  <c r="AK159" s="62" t="n"/>
      <c r="AL159" s="62">
        <f>IF(LEFT($C159,11)="[Jefatura] ",IFERROR(MATCH("Asistente Técnico de Riesgo|"&amp;MID($C159,12,500),rDname_ADM,0),0),"")</f>
        <v/>
      </c>
      <c r="AM159" s="62">
        <f>IF(N($AL159)&gt;0,INDEX(rIni_ADM,$AL159),IF(ISNUMBER($E159),$E159,""))</f>
        <v/>
      </c>
      <c r="AN159" s="62">
        <f>IF(N($AL159)&gt;0,INDEX(rLim_ADM,$AL159),IF(ISNUMBER($F159),$F159,""))</f>
        <v/>
      </c>
    </row>
    <row r="160">
      <c r="A160" s="56">
        <f>IF(NOT((COUNTA($B160:$D160)+COUNTA($G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>
        <f>IF(N($AL160)&gt;0,INDEX(rIni_ADM,$AL160),"")</f>
        <v/>
      </c>
      <c r="F160" s="59">
        <f>IF(N($AL160)&gt;0,INDEX(rLim_ADM,$AL160),"")</f>
        <v/>
      </c>
      <c r="G160" s="59" t="n"/>
      <c r="H160" s="60" t="n"/>
      <c r="I160" s="60" t="n"/>
      <c r="J160" s="60" t="n"/>
      <c r="K160" s="60" t="n"/>
      <c r="L160" s="60" t="n"/>
      <c r="M160" s="61">
        <f>IF(NOT((COUNTA($B160:$D160)+COUNTA($G160:$L160)+COUNTA($Q160))&gt;0),"",IF(ISNUMBER($G160),1,IF(N($W160)&gt;0,AVERAGEIFS($X$5:$X$1000,$U$5:$U$1000,ROW(),$V$5:$V$1000,"Sub"),$X160)))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IF(NOT((COUNTA($B160:$D160)+COUNTA($G160:$L160)+COUNTA($Q160))&gt;0),"",IF(ISNUMBER($G160),IF(AND(ISNUMBER($AN160),$G160&gt;$AN160),"Cumplida con "&amp;($G160-$AN160)&amp;IF($G160-$AN160=1," día"," días")&amp;" de retraso","Cumplida"),IF(N($M160)&gt;=1,"Cumplida",IF(NOT(ISNUMBER($AN160)),"Sin fecha límite",IF($AN160&lt;FechaRef,"Vencida hace "&amp;(FechaRef-$AN160)&amp;IF(FechaRef-$AN160=1," día"," días"),IF($AN160=FechaRef,"Vence hoy",IF($AN160-FechaRef&lt;=DiasAlerta,"Vence en "&amp;($AN160-FechaRef)&amp;IF($AN160-FechaRef=1," día"," días"),"En plazo")))))))</f>
        <v/>
      </c>
      <c r="P160" s="62" t="n"/>
      <c r="Q160" s="58" t="n"/>
      <c r="R160" s="63">
        <f>IF(NOT((COUNTA($B160:$D160)+COUNTA($G160:$L160)+COUNTA($Q160))&gt;0),"",IF((IF($C160="","Falta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",""))="","✔ OK","⚠ "&amp;LEFT(IF($C160="","Falta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",""),LEN(IF($C160="","Falta el nombre de la actividad"&amp;" · ","")&amp;IF(AND($V160="Sub",N($U160)=0),"Subactividad sin macroactividad arriba"&amp;" · ","")&amp;IF($AM160="","Sin fecha de inicio"&amp;" · ","")&amp;IF($AN160="","Sin fecha límite"&amp;" · ","")&amp;IF(AND(LEFT($C160,11)="[Jefatura] ",N($AL160)=0),"No se encuentra en la hoja de la jefatura (elíjala de nuevo en la lista)"&amp;" · ","")&amp;IF(OR(AND($E160&lt;&gt;"",NOT(ISNUMBER($E160))),AND($F160&lt;&gt;"",NOT(ISNUMBER($F160))),AND($G160&lt;&gt;"",NOT(ISNUMBER($G160)))),"Fecha no válida"&amp;" · ","")&amp;IF(AND(ISNUMBER($AM160),ISNUMBER($AN160),$AM160&gt;$AN160),"Inicio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","")&amp;IF(AND(ISNUMBER($AN160),$AN160&lt;FechaRef,N($M160)&lt;1),"Vencida"&amp;" · ","")&amp;IF(AND(ObsObligatoria="Sí",ISNUMBER($AN160),$AN160&lt;FechaRef,N($M160)&lt;1,$Q160=""),"Vencida sin observación"&amp;" · ",""))-3)))</f>
        <v/>
      </c>
      <c r="S160" s="64">
        <f>IF(NOT((COUNTA($B160:$D160)+COUNTA($G160:$L160)+COUNTA($Q160))&gt;0),"",IF(AND($V160="Sub",N($U160)&gt;0),IF(ISNUMBER(INDEX($AM$5:$AM$1000,$U160-4)),DATE(YEAR(INDEX($AM$5:$AM$1000,$U160-4)),MONTH(INDEX($AM$5:$AM$1000,$U160-4)),1),IF(ISNUMBER(INDEX($AN$5:$AN$1000,$U160-4)),DATE(YEAR(INDEX($AN$5:$AN$1000,$U160-4)),MONTH(INDEX($AN$5:$AN$1000,$U160-4)),1),MesCiclo)),IF(ISNUMBER($AM160),DATE(YEAR($AM160),MONTH($AM160),1),IF(ISNUMBER($AN160),DATE(YEAR($AN160),MONTH($AN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IF(NOT((COUNTA($B160:$D160)+COUNTA($G160:$L160)+COUNTA($Q160))&gt;0),"",IF($B160="Subactividad","Sub","Macro"))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  <c r="AK160" s="62" t="n"/>
      <c r="AL160" s="62">
        <f>IF(LEFT($C160,11)="[Jefatura] ",IFERROR(MATCH("Asistente Técnico de Riesgo|"&amp;MID($C160,12,500),rDname_ADM,0),0),"")</f>
        <v/>
      </c>
      <c r="AM160" s="62">
        <f>IF(N($AL160)&gt;0,INDEX(rIni_ADM,$AL160),IF(ISNUMBER($E160),$E160,""))</f>
        <v/>
      </c>
      <c r="AN160" s="62">
        <f>IF(N($AL160)&gt;0,INDEX(rLim_ADM,$AL160),IF(ISNUMBER($F160),$F160,""))</f>
        <v/>
      </c>
    </row>
    <row r="161">
      <c r="A161" s="56">
        <f>IF(NOT((COUNTA($B161:$D161)+COUNTA($G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>
        <f>IF(N($AL161)&gt;0,INDEX(rIni_ADM,$AL161),"")</f>
        <v/>
      </c>
      <c r="F161" s="59">
        <f>IF(N($AL161)&gt;0,INDEX(rLim_ADM,$AL161),"")</f>
        <v/>
      </c>
      <c r="G161" s="59" t="n"/>
      <c r="H161" s="60" t="n"/>
      <c r="I161" s="60" t="n"/>
      <c r="J161" s="60" t="n"/>
      <c r="K161" s="60" t="n"/>
      <c r="L161" s="60" t="n"/>
      <c r="M161" s="61">
        <f>IF(NOT((COUNTA($B161:$D161)+COUNTA($G161:$L161)+COUNTA($Q161))&gt;0),"",IF(ISNUMBER($G161),1,IF(N($W161)&gt;0,AVERAGEIFS($X$5:$X$1000,$U$5:$U$1000,ROW(),$V$5:$V$1000,"Sub"),$X161)))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IF(NOT((COUNTA($B161:$D161)+COUNTA($G161:$L161)+COUNTA($Q161))&gt;0),"",IF(ISNUMBER($G161),IF(AND(ISNUMBER($AN161),$G161&gt;$AN161),"Cumplida con "&amp;($G161-$AN161)&amp;IF($G161-$AN161=1," día"," días")&amp;" de retraso","Cumplida"),IF(N($M161)&gt;=1,"Cumplida",IF(NOT(ISNUMBER($AN161)),"Sin fecha límite",IF($AN161&lt;FechaRef,"Vencida hace "&amp;(FechaRef-$AN161)&amp;IF(FechaRef-$AN161=1," día"," días"),IF($AN161=FechaRef,"Vence hoy",IF($AN161-FechaRef&lt;=DiasAlerta,"Vence en "&amp;($AN161-FechaRef)&amp;IF($AN161-FechaRef=1," día"," días"),"En plazo")))))))</f>
        <v/>
      </c>
      <c r="P161" s="62" t="n"/>
      <c r="Q161" s="58" t="n"/>
      <c r="R161" s="63">
        <f>IF(NOT((COUNTA($B161:$D161)+COUNTA($G161:$L161)+COUNTA($Q161))&gt;0),"",IF((IF($C161="","Falta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",""))="","✔ OK","⚠ "&amp;LEFT(IF($C161="","Falta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",""),LEN(IF($C161="","Falta el nombre de la actividad"&amp;" · ","")&amp;IF(AND($V161="Sub",N($U161)=0),"Subactividad sin macroactividad arriba"&amp;" · ","")&amp;IF($AM161="","Sin fecha de inicio"&amp;" · ","")&amp;IF($AN161="","Sin fecha límite"&amp;" · ","")&amp;IF(AND(LEFT($C161,11)="[Jefatura] ",N($AL161)=0),"No se encuentra en la hoja de la jefatura (elíjala de nuevo en la lista)"&amp;" · ","")&amp;IF(OR(AND($E161&lt;&gt;"",NOT(ISNUMBER($E161))),AND($F161&lt;&gt;"",NOT(ISNUMBER($F161))),AND($G161&lt;&gt;"",NOT(ISNUMBER($G161)))),"Fecha no válida"&amp;" · ","")&amp;IF(AND(ISNUMBER($AM161),ISNUMBER($AN161),$AM161&gt;$AN161),"Inicio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","")&amp;IF(AND(ISNUMBER($AN161),$AN161&lt;FechaRef,N($M161)&lt;1),"Vencida"&amp;" · ","")&amp;IF(AND(ObsObligatoria="Sí",ISNUMBER($AN161),$AN161&lt;FechaRef,N($M161)&lt;1,$Q161=""),"Vencida sin observación"&amp;" · ",""))-3)))</f>
        <v/>
      </c>
      <c r="S161" s="64">
        <f>IF(NOT((COUNTA($B161:$D161)+COUNTA($G161:$L161)+COUNTA($Q161))&gt;0),"",IF(AND($V161="Sub",N($U161)&gt;0),IF(ISNUMBER(INDEX($AM$5:$AM$1000,$U161-4)),DATE(YEAR(INDEX($AM$5:$AM$1000,$U161-4)),MONTH(INDEX($AM$5:$AM$1000,$U161-4)),1),IF(ISNUMBER(INDEX($AN$5:$AN$1000,$U161-4)),DATE(YEAR(INDEX($AN$5:$AN$1000,$U161-4)),MONTH(INDEX($AN$5:$AN$1000,$U161-4)),1),MesCiclo)),IF(ISNUMBER($AM161),DATE(YEAR($AM161),MONTH($AM161),1),IF(ISNUMBER($AN161),DATE(YEAR($AN161),MONTH($AN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IF(NOT((COUNTA($B161:$D161)+COUNTA($G161:$L161)+COUNTA($Q161))&gt;0),"",IF($B161="Subactividad","Sub","Macro"))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  <c r="AK161" s="62" t="n"/>
      <c r="AL161" s="62">
        <f>IF(LEFT($C161,11)="[Jefatura] ",IFERROR(MATCH("Asistente Técnico de Riesgo|"&amp;MID($C161,12,500),rDname_ADM,0),0),"")</f>
        <v/>
      </c>
      <c r="AM161" s="62">
        <f>IF(N($AL161)&gt;0,INDEX(rIni_ADM,$AL161),IF(ISNUMBER($E161),$E161,""))</f>
        <v/>
      </c>
      <c r="AN161" s="62">
        <f>IF(N($AL161)&gt;0,INDEX(rLim_ADM,$AL161),IF(ISNUMBER($F161),$F161,""))</f>
        <v/>
      </c>
    </row>
    <row r="162">
      <c r="A162" s="56">
        <f>IF(NOT((COUNTA($B162:$D162)+COUNTA($G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>
        <f>IF(N($AL162)&gt;0,INDEX(rIni_ADM,$AL162),"")</f>
        <v/>
      </c>
      <c r="F162" s="59">
        <f>IF(N($AL162)&gt;0,INDEX(rLim_ADM,$AL162),"")</f>
        <v/>
      </c>
      <c r="G162" s="59" t="n"/>
      <c r="H162" s="60" t="n"/>
      <c r="I162" s="60" t="n"/>
      <c r="J162" s="60" t="n"/>
      <c r="K162" s="60" t="n"/>
      <c r="L162" s="60" t="n"/>
      <c r="M162" s="61">
        <f>IF(NOT((COUNTA($B162:$D162)+COUNTA($G162:$L162)+COUNTA($Q162))&gt;0),"",IF(ISNUMBER($G162),1,IF(N($W162)&gt;0,AVERAGEIFS($X$5:$X$1000,$U$5:$U$1000,ROW(),$V$5:$V$1000,"Sub"),$X162)))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IF(NOT((COUNTA($B162:$D162)+COUNTA($G162:$L162)+COUNTA($Q162))&gt;0),"",IF(ISNUMBER($G162),IF(AND(ISNUMBER($AN162),$G162&gt;$AN162),"Cumplida con "&amp;($G162-$AN162)&amp;IF($G162-$AN162=1," día"," días")&amp;" de retraso","Cumplida"),IF(N($M162)&gt;=1,"Cumplida",IF(NOT(ISNUMBER($AN162)),"Sin fecha límite",IF($AN162&lt;FechaRef,"Vencida hace "&amp;(FechaRef-$AN162)&amp;IF(FechaRef-$AN162=1," día"," días"),IF($AN162=FechaRef,"Vence hoy",IF($AN162-FechaRef&lt;=DiasAlerta,"Vence en "&amp;($AN162-FechaRef)&amp;IF($AN162-FechaRef=1," día"," días"),"En plazo")))))))</f>
        <v/>
      </c>
      <c r="P162" s="62" t="n"/>
      <c r="Q162" s="58" t="n"/>
      <c r="R162" s="63">
        <f>IF(NOT((COUNTA($B162:$D162)+COUNTA($G162:$L162)+COUNTA($Q162))&gt;0),"",IF((IF($C162="","Falta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",""))="","✔ OK","⚠ "&amp;LEFT(IF($C162="","Falta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",""),LEN(IF($C162="","Falta el nombre de la actividad"&amp;" · ","")&amp;IF(AND($V162="Sub",N($U162)=0),"Subactividad sin macroactividad arriba"&amp;" · ","")&amp;IF($AM162="","Sin fecha de inicio"&amp;" · ","")&amp;IF($AN162="","Sin fecha límite"&amp;" · ","")&amp;IF(AND(LEFT($C162,11)="[Jefatura] ",N($AL162)=0),"No se encuentra en la hoja de la jefatura (elíjala de nuevo en la lista)"&amp;" · ","")&amp;IF(OR(AND($E162&lt;&gt;"",NOT(ISNUMBER($E162))),AND($F162&lt;&gt;"",NOT(ISNUMBER($F162))),AND($G162&lt;&gt;"",NOT(ISNUMBER($G162)))),"Fecha no válida"&amp;" · ","")&amp;IF(AND(ISNUMBER($AM162),ISNUMBER($AN162),$AM162&gt;$AN162),"Inicio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","")&amp;IF(AND(ISNUMBER($AN162),$AN162&lt;FechaRef,N($M162)&lt;1),"Vencida"&amp;" · ","")&amp;IF(AND(ObsObligatoria="Sí",ISNUMBER($AN162),$AN162&lt;FechaRef,N($M162)&lt;1,$Q162=""),"Vencida sin observación"&amp;" · ",""))-3)))</f>
        <v/>
      </c>
      <c r="S162" s="64">
        <f>IF(NOT((COUNTA($B162:$D162)+COUNTA($G162:$L162)+COUNTA($Q162))&gt;0),"",IF(AND($V162="Sub",N($U162)&gt;0),IF(ISNUMBER(INDEX($AM$5:$AM$1000,$U162-4)),DATE(YEAR(INDEX($AM$5:$AM$1000,$U162-4)),MONTH(INDEX($AM$5:$AM$1000,$U162-4)),1),IF(ISNUMBER(INDEX($AN$5:$AN$1000,$U162-4)),DATE(YEAR(INDEX($AN$5:$AN$1000,$U162-4)),MONTH(INDEX($AN$5:$AN$1000,$U162-4)),1),MesCiclo)),IF(ISNUMBER($AM162),DATE(YEAR($AM162),MONTH($AM162),1),IF(ISNUMBER($AN162),DATE(YEAR($AN162),MONTH($AN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IF(NOT((COUNTA($B162:$D162)+COUNTA($G162:$L162)+COUNTA($Q162))&gt;0),"",IF($B162="Subactividad","Sub","Macro"))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  <c r="AK162" s="62" t="n"/>
      <c r="AL162" s="62">
        <f>IF(LEFT($C162,11)="[Jefatura] ",IFERROR(MATCH("Asistente Técnico de Riesgo|"&amp;MID($C162,12,500),rDname_ADM,0),0),"")</f>
        <v/>
      </c>
      <c r="AM162" s="62">
        <f>IF(N($AL162)&gt;0,INDEX(rIni_ADM,$AL162),IF(ISNUMBER($E162),$E162,""))</f>
        <v/>
      </c>
      <c r="AN162" s="62">
        <f>IF(N($AL162)&gt;0,INDEX(rLim_ADM,$AL162),IF(ISNUMBER($F162),$F162,""))</f>
        <v/>
      </c>
    </row>
    <row r="163">
      <c r="A163" s="56">
        <f>IF(NOT((COUNTA($B163:$D163)+COUNTA($G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>
        <f>IF(N($AL163)&gt;0,INDEX(rIni_ADM,$AL163),"")</f>
        <v/>
      </c>
      <c r="F163" s="59">
        <f>IF(N($AL163)&gt;0,INDEX(rLim_ADM,$AL163),"")</f>
        <v/>
      </c>
      <c r="G163" s="59" t="n"/>
      <c r="H163" s="60" t="n"/>
      <c r="I163" s="60" t="n"/>
      <c r="J163" s="60" t="n"/>
      <c r="K163" s="60" t="n"/>
      <c r="L163" s="60" t="n"/>
      <c r="M163" s="61">
        <f>IF(NOT((COUNTA($B163:$D163)+COUNTA($G163:$L163)+COUNTA($Q163))&gt;0),"",IF(ISNUMBER($G163),1,IF(N($W163)&gt;0,AVERAGEIFS($X$5:$X$1000,$U$5:$U$1000,ROW(),$V$5:$V$1000,"Sub"),$X163)))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IF(NOT((COUNTA($B163:$D163)+COUNTA($G163:$L163)+COUNTA($Q163))&gt;0),"",IF(ISNUMBER($G163),IF(AND(ISNUMBER($AN163),$G163&gt;$AN163),"Cumplida con "&amp;($G163-$AN163)&amp;IF($G163-$AN163=1," día"," días")&amp;" de retraso","Cumplida"),IF(N($M163)&gt;=1,"Cumplida",IF(NOT(ISNUMBER($AN163)),"Sin fecha límite",IF($AN163&lt;FechaRef,"Vencida hace "&amp;(FechaRef-$AN163)&amp;IF(FechaRef-$AN163=1," día"," días"),IF($AN163=FechaRef,"Vence hoy",IF($AN163-FechaRef&lt;=DiasAlerta,"Vence en "&amp;($AN163-FechaRef)&amp;IF($AN163-FechaRef=1," día"," días"),"En plazo")))))))</f>
        <v/>
      </c>
      <c r="P163" s="62" t="n"/>
      <c r="Q163" s="58" t="n"/>
      <c r="R163" s="63">
        <f>IF(NOT((COUNTA($B163:$D163)+COUNTA($G163:$L163)+COUNTA($Q163))&gt;0),"",IF((IF($C163="","Falta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",""))="","✔ OK","⚠ "&amp;LEFT(IF($C163="","Falta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",""),LEN(IF($C163="","Falta el nombre de la actividad"&amp;" · ","")&amp;IF(AND($V163="Sub",N($U163)=0),"Subactividad sin macroactividad arriba"&amp;" · ","")&amp;IF($AM163="","Sin fecha de inicio"&amp;" · ","")&amp;IF($AN163="","Sin fecha límite"&amp;" · ","")&amp;IF(AND(LEFT($C163,11)="[Jefatura] ",N($AL163)=0),"No se encuentra en la hoja de la jefatura (elíjala de nuevo en la lista)"&amp;" · ","")&amp;IF(OR(AND($E163&lt;&gt;"",NOT(ISNUMBER($E163))),AND($F163&lt;&gt;"",NOT(ISNUMBER($F163))),AND($G163&lt;&gt;"",NOT(ISNUMBER($G163)))),"Fecha no válida"&amp;" · ","")&amp;IF(AND(ISNUMBER($AM163),ISNUMBER($AN163),$AM163&gt;$AN163),"Inicio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","")&amp;IF(AND(ISNUMBER($AN163),$AN163&lt;FechaRef,N($M163)&lt;1),"Vencida"&amp;" · ","")&amp;IF(AND(ObsObligatoria="Sí",ISNUMBER($AN163),$AN163&lt;FechaRef,N($M163)&lt;1,$Q163=""),"Vencida sin observación"&amp;" · ",""))-3)))</f>
        <v/>
      </c>
      <c r="S163" s="64">
        <f>IF(NOT((COUNTA($B163:$D163)+COUNTA($G163:$L163)+COUNTA($Q163))&gt;0),"",IF(AND($V163="Sub",N($U163)&gt;0),IF(ISNUMBER(INDEX($AM$5:$AM$1000,$U163-4)),DATE(YEAR(INDEX($AM$5:$AM$1000,$U163-4)),MONTH(INDEX($AM$5:$AM$1000,$U163-4)),1),IF(ISNUMBER(INDEX($AN$5:$AN$1000,$U163-4)),DATE(YEAR(INDEX($AN$5:$AN$1000,$U163-4)),MONTH(INDEX($AN$5:$AN$1000,$U163-4)),1),MesCiclo)),IF(ISNUMBER($AM163),DATE(YEAR($AM163),MONTH($AM163),1),IF(ISNUMBER($AN163),DATE(YEAR($AN163),MONTH($AN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IF(NOT((COUNTA($B163:$D163)+COUNTA($G163:$L163)+COUNTA($Q163))&gt;0),"",IF($B163="Subactividad","Sub","Macro"))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  <c r="AK163" s="62" t="n"/>
      <c r="AL163" s="62">
        <f>IF(LEFT($C163,11)="[Jefatura] ",IFERROR(MATCH("Asistente Técnico de Riesgo|"&amp;MID($C163,12,500),rDname_ADM,0),0),"")</f>
        <v/>
      </c>
      <c r="AM163" s="62">
        <f>IF(N($AL163)&gt;0,INDEX(rIni_ADM,$AL163),IF(ISNUMBER($E163),$E163,""))</f>
        <v/>
      </c>
      <c r="AN163" s="62">
        <f>IF(N($AL163)&gt;0,INDEX(rLim_ADM,$AL163),IF(ISNUMBER($F163),$F163,""))</f>
        <v/>
      </c>
    </row>
    <row r="164">
      <c r="A164" s="56">
        <f>IF(NOT((COUNTA($B164:$D164)+COUNTA($G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>
        <f>IF(N($AL164)&gt;0,INDEX(rIni_ADM,$AL164),"")</f>
        <v/>
      </c>
      <c r="F164" s="59">
        <f>IF(N($AL164)&gt;0,INDEX(rLim_ADM,$AL164),"")</f>
        <v/>
      </c>
      <c r="G164" s="59" t="n"/>
      <c r="H164" s="60" t="n"/>
      <c r="I164" s="60" t="n"/>
      <c r="J164" s="60" t="n"/>
      <c r="K164" s="60" t="n"/>
      <c r="L164" s="60" t="n"/>
      <c r="M164" s="61">
        <f>IF(NOT((COUNTA($B164:$D164)+COUNTA($G164:$L164)+COUNTA($Q164))&gt;0),"",IF(ISNUMBER($G164),1,IF(N($W164)&gt;0,AVERAGEIFS($X$5:$X$1000,$U$5:$U$1000,ROW(),$V$5:$V$1000,"Sub"),$X164)))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IF(NOT((COUNTA($B164:$D164)+COUNTA($G164:$L164)+COUNTA($Q164))&gt;0),"",IF(ISNUMBER($G164),IF(AND(ISNUMBER($AN164),$G164&gt;$AN164),"Cumplida con "&amp;($G164-$AN164)&amp;IF($G164-$AN164=1," día"," días")&amp;" de retraso","Cumplida"),IF(N($M164)&gt;=1,"Cumplida",IF(NOT(ISNUMBER($AN164)),"Sin fecha límite",IF($AN164&lt;FechaRef,"Vencida hace "&amp;(FechaRef-$AN164)&amp;IF(FechaRef-$AN164=1," día"," días"),IF($AN164=FechaRef,"Vence hoy",IF($AN164-FechaRef&lt;=DiasAlerta,"Vence en "&amp;($AN164-FechaRef)&amp;IF($AN164-FechaRef=1," día"," días"),"En plazo")))))))</f>
        <v/>
      </c>
      <c r="P164" s="62" t="n"/>
      <c r="Q164" s="58" t="n"/>
      <c r="R164" s="63">
        <f>IF(NOT((COUNTA($B164:$D164)+COUNTA($G164:$L164)+COUNTA($Q164))&gt;0),"",IF((IF($C164="","Falta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",""))="","✔ OK","⚠ "&amp;LEFT(IF($C164="","Falta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",""),LEN(IF($C164="","Falta el nombre de la actividad"&amp;" · ","")&amp;IF(AND($V164="Sub",N($U164)=0),"Subactividad sin macroactividad arriba"&amp;" · ","")&amp;IF($AM164="","Sin fecha de inicio"&amp;" · ","")&amp;IF($AN164="","Sin fecha límite"&amp;" · ","")&amp;IF(AND(LEFT($C164,11)="[Jefatura] ",N($AL164)=0),"No se encuentra en la hoja de la jefatura (elíjala de nuevo en la lista)"&amp;" · ","")&amp;IF(OR(AND($E164&lt;&gt;"",NOT(ISNUMBER($E164))),AND($F164&lt;&gt;"",NOT(ISNUMBER($F164))),AND($G164&lt;&gt;"",NOT(ISNUMBER($G164)))),"Fecha no válida"&amp;" · ","")&amp;IF(AND(ISNUMBER($AM164),ISNUMBER($AN164),$AM164&gt;$AN164),"Inicio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","")&amp;IF(AND(ISNUMBER($AN164),$AN164&lt;FechaRef,N($M164)&lt;1),"Vencida"&amp;" · ","")&amp;IF(AND(ObsObligatoria="Sí",ISNUMBER($AN164),$AN164&lt;FechaRef,N($M164)&lt;1,$Q164=""),"Vencida sin observación"&amp;" · ",""))-3)))</f>
        <v/>
      </c>
      <c r="S164" s="64">
        <f>IF(NOT((COUNTA($B164:$D164)+COUNTA($G164:$L164)+COUNTA($Q164))&gt;0),"",IF(AND($V164="Sub",N($U164)&gt;0),IF(ISNUMBER(INDEX($AM$5:$AM$1000,$U164-4)),DATE(YEAR(INDEX($AM$5:$AM$1000,$U164-4)),MONTH(INDEX($AM$5:$AM$1000,$U164-4)),1),IF(ISNUMBER(INDEX($AN$5:$AN$1000,$U164-4)),DATE(YEAR(INDEX($AN$5:$AN$1000,$U164-4)),MONTH(INDEX($AN$5:$AN$1000,$U164-4)),1),MesCiclo)),IF(ISNUMBER($AM164),DATE(YEAR($AM164),MONTH($AM164),1),IF(ISNUMBER($AN164),DATE(YEAR($AN164),MONTH($AN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IF(NOT((COUNTA($B164:$D164)+COUNTA($G164:$L164)+COUNTA($Q164))&gt;0),"",IF($B164="Subactividad","Sub","Macro"))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  <c r="AK164" s="62" t="n"/>
      <c r="AL164" s="62">
        <f>IF(LEFT($C164,11)="[Jefatura] ",IFERROR(MATCH("Asistente Técnico de Riesgo|"&amp;MID($C164,12,500),rDname_ADM,0),0),"")</f>
        <v/>
      </c>
      <c r="AM164" s="62">
        <f>IF(N($AL164)&gt;0,INDEX(rIni_ADM,$AL164),IF(ISNUMBER($E164),$E164,""))</f>
        <v/>
      </c>
      <c r="AN164" s="62">
        <f>IF(N($AL164)&gt;0,INDEX(rLim_ADM,$AL164),IF(ISNUMBER($F164),$F164,""))</f>
        <v/>
      </c>
    </row>
    <row r="165">
      <c r="A165" s="56">
        <f>IF(NOT((COUNTA($B165:$D165)+COUNTA($G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>
        <f>IF(N($AL165)&gt;0,INDEX(rIni_ADM,$AL165),"")</f>
        <v/>
      </c>
      <c r="F165" s="59">
        <f>IF(N($AL165)&gt;0,INDEX(rLim_ADM,$AL165),"")</f>
        <v/>
      </c>
      <c r="G165" s="59" t="n"/>
      <c r="H165" s="60" t="n"/>
      <c r="I165" s="60" t="n"/>
      <c r="J165" s="60" t="n"/>
      <c r="K165" s="60" t="n"/>
      <c r="L165" s="60" t="n"/>
      <c r="M165" s="61">
        <f>IF(NOT((COUNTA($B165:$D165)+COUNTA($G165:$L165)+COUNTA($Q165))&gt;0),"",IF(ISNUMBER($G165),1,IF(N($W165)&gt;0,AVERAGEIFS($X$5:$X$1000,$U$5:$U$1000,ROW(),$V$5:$V$1000,"Sub"),$X165)))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IF(NOT((COUNTA($B165:$D165)+COUNTA($G165:$L165)+COUNTA($Q165))&gt;0),"",IF(ISNUMBER($G165),IF(AND(ISNUMBER($AN165),$G165&gt;$AN165),"Cumplida con "&amp;($G165-$AN165)&amp;IF($G165-$AN165=1," día"," días")&amp;" de retraso","Cumplida"),IF(N($M165)&gt;=1,"Cumplida",IF(NOT(ISNUMBER($AN165)),"Sin fecha límite",IF($AN165&lt;FechaRef,"Vencida hace "&amp;(FechaRef-$AN165)&amp;IF(FechaRef-$AN165=1," día"," días"),IF($AN165=FechaRef,"Vence hoy",IF($AN165-FechaRef&lt;=DiasAlerta,"Vence en "&amp;($AN165-FechaRef)&amp;IF($AN165-FechaRef=1," día"," días"),"En plazo")))))))</f>
        <v/>
      </c>
      <c r="P165" s="62" t="n"/>
      <c r="Q165" s="58" t="n"/>
      <c r="R165" s="63">
        <f>IF(NOT((COUNTA($B165:$D165)+COUNTA($G165:$L165)+COUNTA($Q165))&gt;0),"",IF((IF($C165="","Falta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",""))="","✔ OK","⚠ "&amp;LEFT(IF($C165="","Falta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",""),LEN(IF($C165="","Falta el nombre de la actividad"&amp;" · ","")&amp;IF(AND($V165="Sub",N($U165)=0),"Subactividad sin macroactividad arriba"&amp;" · ","")&amp;IF($AM165="","Sin fecha de inicio"&amp;" · ","")&amp;IF($AN165="","Sin fecha límite"&amp;" · ","")&amp;IF(AND(LEFT($C165,11)="[Jefatura] ",N($AL165)=0),"No se encuentra en la hoja de la jefatura (elíjala de nuevo en la lista)"&amp;" · ","")&amp;IF(OR(AND($E165&lt;&gt;"",NOT(ISNUMBER($E165))),AND($F165&lt;&gt;"",NOT(ISNUMBER($F165))),AND($G165&lt;&gt;"",NOT(ISNUMBER($G165)))),"Fecha no válida"&amp;" · ","")&amp;IF(AND(ISNUMBER($AM165),ISNUMBER($AN165),$AM165&gt;$AN165),"Inicio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","")&amp;IF(AND(ISNUMBER($AN165),$AN165&lt;FechaRef,N($M165)&lt;1),"Vencida"&amp;" · ","")&amp;IF(AND(ObsObligatoria="Sí",ISNUMBER($AN165),$AN165&lt;FechaRef,N($M165)&lt;1,$Q165=""),"Vencida sin observación"&amp;" · ",""))-3)))</f>
        <v/>
      </c>
      <c r="S165" s="64">
        <f>IF(NOT((COUNTA($B165:$D165)+COUNTA($G165:$L165)+COUNTA($Q165))&gt;0),"",IF(AND($V165="Sub",N($U165)&gt;0),IF(ISNUMBER(INDEX($AM$5:$AM$1000,$U165-4)),DATE(YEAR(INDEX($AM$5:$AM$1000,$U165-4)),MONTH(INDEX($AM$5:$AM$1000,$U165-4)),1),IF(ISNUMBER(INDEX($AN$5:$AN$1000,$U165-4)),DATE(YEAR(INDEX($AN$5:$AN$1000,$U165-4)),MONTH(INDEX($AN$5:$AN$1000,$U165-4)),1),MesCiclo)),IF(ISNUMBER($AM165),DATE(YEAR($AM165),MONTH($AM165),1),IF(ISNUMBER($AN165),DATE(YEAR($AN165),MONTH($AN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IF(NOT((COUNTA($B165:$D165)+COUNTA($G165:$L165)+COUNTA($Q165))&gt;0),"",IF($B165="Subactividad","Sub","Macro"))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  <c r="AK165" s="62" t="n"/>
      <c r="AL165" s="62">
        <f>IF(LEFT($C165,11)="[Jefatura] ",IFERROR(MATCH("Asistente Técnico de Riesgo|"&amp;MID($C165,12,500),rDname_ADM,0),0),"")</f>
        <v/>
      </c>
      <c r="AM165" s="62">
        <f>IF(N($AL165)&gt;0,INDEX(rIni_ADM,$AL165),IF(ISNUMBER($E165),$E165,""))</f>
        <v/>
      </c>
      <c r="AN165" s="62">
        <f>IF(N($AL165)&gt;0,INDEX(rLim_ADM,$AL165),IF(ISNUMBER($F165),$F165,""))</f>
        <v/>
      </c>
    </row>
    <row r="166">
      <c r="A166" s="56">
        <f>IF(NOT((COUNTA($B166:$D166)+COUNTA($G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>
        <f>IF(N($AL166)&gt;0,INDEX(rIni_ADM,$AL166),"")</f>
        <v/>
      </c>
      <c r="F166" s="59">
        <f>IF(N($AL166)&gt;0,INDEX(rLim_ADM,$AL166),"")</f>
        <v/>
      </c>
      <c r="G166" s="59" t="n"/>
      <c r="H166" s="60" t="n"/>
      <c r="I166" s="60" t="n"/>
      <c r="J166" s="60" t="n"/>
      <c r="K166" s="60" t="n"/>
      <c r="L166" s="60" t="n"/>
      <c r="M166" s="61">
        <f>IF(NOT((COUNTA($B166:$D166)+COUNTA($G166:$L166)+COUNTA($Q166))&gt;0),"",IF(ISNUMBER($G166),1,IF(N($W166)&gt;0,AVERAGEIFS($X$5:$X$1000,$U$5:$U$1000,ROW(),$V$5:$V$1000,"Sub"),$X166)))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IF(NOT((COUNTA($B166:$D166)+COUNTA($G166:$L166)+COUNTA($Q166))&gt;0),"",IF(ISNUMBER($G166),IF(AND(ISNUMBER($AN166),$G166&gt;$AN166),"Cumplida con "&amp;($G166-$AN166)&amp;IF($G166-$AN166=1," día"," días")&amp;" de retraso","Cumplida"),IF(N($M166)&gt;=1,"Cumplida",IF(NOT(ISNUMBER($AN166)),"Sin fecha límite",IF($AN166&lt;FechaRef,"Vencida hace "&amp;(FechaRef-$AN166)&amp;IF(FechaRef-$AN166=1," día"," días"),IF($AN166=FechaRef,"Vence hoy",IF($AN166-FechaRef&lt;=DiasAlerta,"Vence en "&amp;($AN166-FechaRef)&amp;IF($AN166-FechaRef=1," día"," días"),"En plazo")))))))</f>
        <v/>
      </c>
      <c r="P166" s="62" t="n"/>
      <c r="Q166" s="58" t="n"/>
      <c r="R166" s="63">
        <f>IF(NOT((COUNTA($B166:$D166)+COUNTA($G166:$L166)+COUNTA($Q166))&gt;0),"",IF((IF($C166="","Falta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",""))="","✔ OK","⚠ "&amp;LEFT(IF($C166="","Falta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",""),LEN(IF($C166="","Falta el nombre de la actividad"&amp;" · ","")&amp;IF(AND($V166="Sub",N($U166)=0),"Subactividad sin macroactividad arriba"&amp;" · ","")&amp;IF($AM166="","Sin fecha de inicio"&amp;" · ","")&amp;IF($AN166="","Sin fecha límite"&amp;" · ","")&amp;IF(AND(LEFT($C166,11)="[Jefatura] ",N($AL166)=0),"No se encuentra en la hoja de la jefatura (elíjala de nuevo en la lista)"&amp;" · ","")&amp;IF(OR(AND($E166&lt;&gt;"",NOT(ISNUMBER($E166))),AND($F166&lt;&gt;"",NOT(ISNUMBER($F166))),AND($G166&lt;&gt;"",NOT(ISNUMBER($G166)))),"Fecha no válida"&amp;" · ","")&amp;IF(AND(ISNUMBER($AM166),ISNUMBER($AN166),$AM166&gt;$AN166),"Inicio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","")&amp;IF(AND(ISNUMBER($AN166),$AN166&lt;FechaRef,N($M166)&lt;1),"Vencida"&amp;" · ","")&amp;IF(AND(ObsObligatoria="Sí",ISNUMBER($AN166),$AN166&lt;FechaRef,N($M166)&lt;1,$Q166=""),"Vencida sin observación"&amp;" · ",""))-3)))</f>
        <v/>
      </c>
      <c r="S166" s="64">
        <f>IF(NOT((COUNTA($B166:$D166)+COUNTA($G166:$L166)+COUNTA($Q166))&gt;0),"",IF(AND($V166="Sub",N($U166)&gt;0),IF(ISNUMBER(INDEX($AM$5:$AM$1000,$U166-4)),DATE(YEAR(INDEX($AM$5:$AM$1000,$U166-4)),MONTH(INDEX($AM$5:$AM$1000,$U166-4)),1),IF(ISNUMBER(INDEX($AN$5:$AN$1000,$U166-4)),DATE(YEAR(INDEX($AN$5:$AN$1000,$U166-4)),MONTH(INDEX($AN$5:$AN$1000,$U166-4)),1),MesCiclo)),IF(ISNUMBER($AM166),DATE(YEAR($AM166),MONTH($AM166),1),IF(ISNUMBER($AN166),DATE(YEAR($AN166),MONTH($AN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IF(NOT((COUNTA($B166:$D166)+COUNTA($G166:$L166)+COUNTA($Q166))&gt;0),"",IF($B166="Subactividad","Sub","Macro"))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  <c r="AK166" s="62" t="n"/>
      <c r="AL166" s="62">
        <f>IF(LEFT($C166,11)="[Jefatura] ",IFERROR(MATCH("Asistente Técnico de Riesgo|"&amp;MID($C166,12,500),rDname_ADM,0),0),"")</f>
        <v/>
      </c>
      <c r="AM166" s="62">
        <f>IF(N($AL166)&gt;0,INDEX(rIni_ADM,$AL166),IF(ISNUMBER($E166),$E166,""))</f>
        <v/>
      </c>
      <c r="AN166" s="62">
        <f>IF(N($AL166)&gt;0,INDEX(rLim_ADM,$AL166),IF(ISNUMBER($F166),$F166,""))</f>
        <v/>
      </c>
    </row>
    <row r="167">
      <c r="A167" s="56">
        <f>IF(NOT((COUNTA($B167:$D167)+COUNTA($G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>
        <f>IF(N($AL167)&gt;0,INDEX(rIni_ADM,$AL167),"")</f>
        <v/>
      </c>
      <c r="F167" s="59">
        <f>IF(N($AL167)&gt;0,INDEX(rLim_ADM,$AL167),"")</f>
        <v/>
      </c>
      <c r="G167" s="59" t="n"/>
      <c r="H167" s="60" t="n"/>
      <c r="I167" s="60" t="n"/>
      <c r="J167" s="60" t="n"/>
      <c r="K167" s="60" t="n"/>
      <c r="L167" s="60" t="n"/>
      <c r="M167" s="61">
        <f>IF(NOT((COUNTA($B167:$D167)+COUNTA($G167:$L167)+COUNTA($Q167))&gt;0),"",IF(ISNUMBER($G167),1,IF(N($W167)&gt;0,AVERAGEIFS($X$5:$X$1000,$U$5:$U$1000,ROW(),$V$5:$V$1000,"Sub"),$X167)))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IF(NOT((COUNTA($B167:$D167)+COUNTA($G167:$L167)+COUNTA($Q167))&gt;0),"",IF(ISNUMBER($G167),IF(AND(ISNUMBER($AN167),$G167&gt;$AN167),"Cumplida con "&amp;($G167-$AN167)&amp;IF($G167-$AN167=1," día"," días")&amp;" de retraso","Cumplida"),IF(N($M167)&gt;=1,"Cumplida",IF(NOT(ISNUMBER($AN167)),"Sin fecha límite",IF($AN167&lt;FechaRef,"Vencida hace "&amp;(FechaRef-$AN167)&amp;IF(FechaRef-$AN167=1," día"," días"),IF($AN167=FechaRef,"Vence hoy",IF($AN167-FechaRef&lt;=DiasAlerta,"Vence en "&amp;($AN167-FechaRef)&amp;IF($AN167-FechaRef=1," día"," días"),"En plazo")))))))</f>
        <v/>
      </c>
      <c r="P167" s="62" t="n"/>
      <c r="Q167" s="58" t="n"/>
      <c r="R167" s="63">
        <f>IF(NOT((COUNTA($B167:$D167)+COUNTA($G167:$L167)+COUNTA($Q167))&gt;0),"",IF((IF($C167="","Falta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",""))="","✔ OK","⚠ "&amp;LEFT(IF($C167="","Falta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",""),LEN(IF($C167="","Falta el nombre de la actividad"&amp;" · ","")&amp;IF(AND($V167="Sub",N($U167)=0),"Subactividad sin macroactividad arriba"&amp;" · ","")&amp;IF($AM167="","Sin fecha de inicio"&amp;" · ","")&amp;IF($AN167="","Sin fecha límite"&amp;" · ","")&amp;IF(AND(LEFT($C167,11)="[Jefatura] ",N($AL167)=0),"No se encuentra en la hoja de la jefatura (elíjala de nuevo en la lista)"&amp;" · ","")&amp;IF(OR(AND($E167&lt;&gt;"",NOT(ISNUMBER($E167))),AND($F167&lt;&gt;"",NOT(ISNUMBER($F167))),AND($G167&lt;&gt;"",NOT(ISNUMBER($G167)))),"Fecha no válida"&amp;" · ","")&amp;IF(AND(ISNUMBER($AM167),ISNUMBER($AN167),$AM167&gt;$AN167),"Inicio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","")&amp;IF(AND(ISNUMBER($AN167),$AN167&lt;FechaRef,N($M167)&lt;1),"Vencida"&amp;" · ","")&amp;IF(AND(ObsObligatoria="Sí",ISNUMBER($AN167),$AN167&lt;FechaRef,N($M167)&lt;1,$Q167=""),"Vencida sin observación"&amp;" · ",""))-3)))</f>
        <v/>
      </c>
      <c r="S167" s="64">
        <f>IF(NOT((COUNTA($B167:$D167)+COUNTA($G167:$L167)+COUNTA($Q167))&gt;0),"",IF(AND($V167="Sub",N($U167)&gt;0),IF(ISNUMBER(INDEX($AM$5:$AM$1000,$U167-4)),DATE(YEAR(INDEX($AM$5:$AM$1000,$U167-4)),MONTH(INDEX($AM$5:$AM$1000,$U167-4)),1),IF(ISNUMBER(INDEX($AN$5:$AN$1000,$U167-4)),DATE(YEAR(INDEX($AN$5:$AN$1000,$U167-4)),MONTH(INDEX($AN$5:$AN$1000,$U167-4)),1),MesCiclo)),IF(ISNUMBER($AM167),DATE(YEAR($AM167),MONTH($AM167),1),IF(ISNUMBER($AN167),DATE(YEAR($AN167),MONTH($AN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IF(NOT((COUNTA($B167:$D167)+COUNTA($G167:$L167)+COUNTA($Q167))&gt;0),"",IF($B167="Subactividad","Sub","Macro"))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  <c r="AK167" s="62" t="n"/>
      <c r="AL167" s="62">
        <f>IF(LEFT($C167,11)="[Jefatura] ",IFERROR(MATCH("Asistente Técnico de Riesgo|"&amp;MID($C167,12,500),rDname_ADM,0),0),"")</f>
        <v/>
      </c>
      <c r="AM167" s="62">
        <f>IF(N($AL167)&gt;0,INDEX(rIni_ADM,$AL167),IF(ISNUMBER($E167),$E167,""))</f>
        <v/>
      </c>
      <c r="AN167" s="62">
        <f>IF(N($AL167)&gt;0,INDEX(rLim_ADM,$AL167),IF(ISNUMBER($F167),$F167,""))</f>
        <v/>
      </c>
    </row>
    <row r="168">
      <c r="A168" s="56">
        <f>IF(NOT((COUNTA($B168:$D168)+COUNTA($G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>
        <f>IF(N($AL168)&gt;0,INDEX(rIni_ADM,$AL168),"")</f>
        <v/>
      </c>
      <c r="F168" s="59">
        <f>IF(N($AL168)&gt;0,INDEX(rLim_ADM,$AL168),"")</f>
        <v/>
      </c>
      <c r="G168" s="59" t="n"/>
      <c r="H168" s="60" t="n"/>
      <c r="I168" s="60" t="n"/>
      <c r="J168" s="60" t="n"/>
      <c r="K168" s="60" t="n"/>
      <c r="L168" s="60" t="n"/>
      <c r="M168" s="61">
        <f>IF(NOT((COUNTA($B168:$D168)+COUNTA($G168:$L168)+COUNTA($Q168))&gt;0),"",IF(ISNUMBER($G168),1,IF(N($W168)&gt;0,AVERAGEIFS($X$5:$X$1000,$U$5:$U$1000,ROW(),$V$5:$V$1000,"Sub"),$X168)))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IF(NOT((COUNTA($B168:$D168)+COUNTA($G168:$L168)+COUNTA($Q168))&gt;0),"",IF(ISNUMBER($G168),IF(AND(ISNUMBER($AN168),$G168&gt;$AN168),"Cumplida con "&amp;($G168-$AN168)&amp;IF($G168-$AN168=1," día"," días")&amp;" de retraso","Cumplida"),IF(N($M168)&gt;=1,"Cumplida",IF(NOT(ISNUMBER($AN168)),"Sin fecha límite",IF($AN168&lt;FechaRef,"Vencida hace "&amp;(FechaRef-$AN168)&amp;IF(FechaRef-$AN168=1," día"," días"),IF($AN168=FechaRef,"Vence hoy",IF($AN168-FechaRef&lt;=DiasAlerta,"Vence en "&amp;($AN168-FechaRef)&amp;IF($AN168-FechaRef=1," día"," días"),"En plazo")))))))</f>
        <v/>
      </c>
      <c r="P168" s="62" t="n"/>
      <c r="Q168" s="58" t="n"/>
      <c r="R168" s="63">
        <f>IF(NOT((COUNTA($B168:$D168)+COUNTA($G168:$L168)+COUNTA($Q168))&gt;0),"",IF((IF($C168="","Falta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",""))="","✔ OK","⚠ "&amp;LEFT(IF($C168="","Falta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",""),LEN(IF($C168="","Falta el nombre de la actividad"&amp;" · ","")&amp;IF(AND($V168="Sub",N($U168)=0),"Subactividad sin macroactividad arriba"&amp;" · ","")&amp;IF($AM168="","Sin fecha de inicio"&amp;" · ","")&amp;IF($AN168="","Sin fecha límite"&amp;" · ","")&amp;IF(AND(LEFT($C168,11)="[Jefatura] ",N($AL168)=0),"No se encuentra en la hoja de la jefatura (elíjala de nuevo en la lista)"&amp;" · ","")&amp;IF(OR(AND($E168&lt;&gt;"",NOT(ISNUMBER($E168))),AND($F168&lt;&gt;"",NOT(ISNUMBER($F168))),AND($G168&lt;&gt;"",NOT(ISNUMBER($G168)))),"Fecha no válida"&amp;" · ","")&amp;IF(AND(ISNUMBER($AM168),ISNUMBER($AN168),$AM168&gt;$AN168),"Inicio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","")&amp;IF(AND(ISNUMBER($AN168),$AN168&lt;FechaRef,N($M168)&lt;1),"Vencida"&amp;" · ","")&amp;IF(AND(ObsObligatoria="Sí",ISNUMBER($AN168),$AN168&lt;FechaRef,N($M168)&lt;1,$Q168=""),"Vencida sin observación"&amp;" · ",""))-3)))</f>
        <v/>
      </c>
      <c r="S168" s="64">
        <f>IF(NOT((COUNTA($B168:$D168)+COUNTA($G168:$L168)+COUNTA($Q168))&gt;0),"",IF(AND($V168="Sub",N($U168)&gt;0),IF(ISNUMBER(INDEX($AM$5:$AM$1000,$U168-4)),DATE(YEAR(INDEX($AM$5:$AM$1000,$U168-4)),MONTH(INDEX($AM$5:$AM$1000,$U168-4)),1),IF(ISNUMBER(INDEX($AN$5:$AN$1000,$U168-4)),DATE(YEAR(INDEX($AN$5:$AN$1000,$U168-4)),MONTH(INDEX($AN$5:$AN$1000,$U168-4)),1),MesCiclo)),IF(ISNUMBER($AM168),DATE(YEAR($AM168),MONTH($AM168),1),IF(ISNUMBER($AN168),DATE(YEAR($AN168),MONTH($AN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IF(NOT((COUNTA($B168:$D168)+COUNTA($G168:$L168)+COUNTA($Q168))&gt;0),"",IF($B168="Subactividad","Sub","Macro"))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  <c r="AK168" s="62" t="n"/>
      <c r="AL168" s="62">
        <f>IF(LEFT($C168,11)="[Jefatura] ",IFERROR(MATCH("Asistente Técnico de Riesgo|"&amp;MID($C168,12,500),rDname_ADM,0),0),"")</f>
        <v/>
      </c>
      <c r="AM168" s="62">
        <f>IF(N($AL168)&gt;0,INDEX(rIni_ADM,$AL168),IF(ISNUMBER($E168),$E168,""))</f>
        <v/>
      </c>
      <c r="AN168" s="62">
        <f>IF(N($AL168)&gt;0,INDEX(rLim_ADM,$AL168),IF(ISNUMBER($F168),$F168,""))</f>
        <v/>
      </c>
    </row>
    <row r="169">
      <c r="A169" s="56">
        <f>IF(NOT((COUNTA($B169:$D169)+COUNTA($G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>
        <f>IF(N($AL169)&gt;0,INDEX(rIni_ADM,$AL169),"")</f>
        <v/>
      </c>
      <c r="F169" s="59">
        <f>IF(N($AL169)&gt;0,INDEX(rLim_ADM,$AL169),"")</f>
        <v/>
      </c>
      <c r="G169" s="59" t="n"/>
      <c r="H169" s="60" t="n"/>
      <c r="I169" s="60" t="n"/>
      <c r="J169" s="60" t="n"/>
      <c r="K169" s="60" t="n"/>
      <c r="L169" s="60" t="n"/>
      <c r="M169" s="61">
        <f>IF(NOT((COUNTA($B169:$D169)+COUNTA($G169:$L169)+COUNTA($Q169))&gt;0),"",IF(ISNUMBER($G169),1,IF(N($W169)&gt;0,AVERAGEIFS($X$5:$X$1000,$U$5:$U$1000,ROW(),$V$5:$V$1000,"Sub"),$X169)))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IF(NOT((COUNTA($B169:$D169)+COUNTA($G169:$L169)+COUNTA($Q169))&gt;0),"",IF(ISNUMBER($G169),IF(AND(ISNUMBER($AN169),$G169&gt;$AN169),"Cumplida con "&amp;($G169-$AN169)&amp;IF($G169-$AN169=1," día"," días")&amp;" de retraso","Cumplida"),IF(N($M169)&gt;=1,"Cumplida",IF(NOT(ISNUMBER($AN169)),"Sin fecha límite",IF($AN169&lt;FechaRef,"Vencida hace "&amp;(FechaRef-$AN169)&amp;IF(FechaRef-$AN169=1," día"," días"),IF($AN169=FechaRef,"Vence hoy",IF($AN169-FechaRef&lt;=DiasAlerta,"Vence en "&amp;($AN169-FechaRef)&amp;IF($AN169-FechaRef=1," día"," días"),"En plazo")))))))</f>
        <v/>
      </c>
      <c r="P169" s="62" t="n"/>
      <c r="Q169" s="58" t="n"/>
      <c r="R169" s="63">
        <f>IF(NOT((COUNTA($B169:$D169)+COUNTA($G169:$L169)+COUNTA($Q169))&gt;0),"",IF((IF($C169="","Falta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",""))="","✔ OK","⚠ "&amp;LEFT(IF($C169="","Falta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",""),LEN(IF($C169="","Falta el nombre de la actividad"&amp;" · ","")&amp;IF(AND($V169="Sub",N($U169)=0),"Subactividad sin macroactividad arriba"&amp;" · ","")&amp;IF($AM169="","Sin fecha de inicio"&amp;" · ","")&amp;IF($AN169="","Sin fecha límite"&amp;" · ","")&amp;IF(AND(LEFT($C169,11)="[Jefatura] ",N($AL169)=0),"No se encuentra en la hoja de la jefatura (elíjala de nuevo en la lista)"&amp;" · ","")&amp;IF(OR(AND($E169&lt;&gt;"",NOT(ISNUMBER($E169))),AND($F169&lt;&gt;"",NOT(ISNUMBER($F169))),AND($G169&lt;&gt;"",NOT(ISNUMBER($G169)))),"Fecha no válida"&amp;" · ","")&amp;IF(AND(ISNUMBER($AM169),ISNUMBER($AN169),$AM169&gt;$AN169),"Inicio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","")&amp;IF(AND(ISNUMBER($AN169),$AN169&lt;FechaRef,N($M169)&lt;1),"Vencida"&amp;" · ","")&amp;IF(AND(ObsObligatoria="Sí",ISNUMBER($AN169),$AN169&lt;FechaRef,N($M169)&lt;1,$Q169=""),"Vencida sin observación"&amp;" · ",""))-3)))</f>
        <v/>
      </c>
      <c r="S169" s="64">
        <f>IF(NOT((COUNTA($B169:$D169)+COUNTA($G169:$L169)+COUNTA($Q169))&gt;0),"",IF(AND($V169="Sub",N($U169)&gt;0),IF(ISNUMBER(INDEX($AM$5:$AM$1000,$U169-4)),DATE(YEAR(INDEX($AM$5:$AM$1000,$U169-4)),MONTH(INDEX($AM$5:$AM$1000,$U169-4)),1),IF(ISNUMBER(INDEX($AN$5:$AN$1000,$U169-4)),DATE(YEAR(INDEX($AN$5:$AN$1000,$U169-4)),MONTH(INDEX($AN$5:$AN$1000,$U169-4)),1),MesCiclo)),IF(ISNUMBER($AM169),DATE(YEAR($AM169),MONTH($AM169),1),IF(ISNUMBER($AN169),DATE(YEAR($AN169),MONTH($AN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IF(NOT((COUNTA($B169:$D169)+COUNTA($G169:$L169)+COUNTA($Q169))&gt;0),"",IF($B169="Subactividad","Sub","Macro"))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  <c r="AK169" s="62" t="n"/>
      <c r="AL169" s="62">
        <f>IF(LEFT($C169,11)="[Jefatura] ",IFERROR(MATCH("Asistente Técnico de Riesgo|"&amp;MID($C169,12,500),rDname_ADM,0),0),"")</f>
        <v/>
      </c>
      <c r="AM169" s="62">
        <f>IF(N($AL169)&gt;0,INDEX(rIni_ADM,$AL169),IF(ISNUMBER($E169),$E169,""))</f>
        <v/>
      </c>
      <c r="AN169" s="62">
        <f>IF(N($AL169)&gt;0,INDEX(rLim_ADM,$AL169),IF(ISNUMBER($F169),$F169,""))</f>
        <v/>
      </c>
    </row>
    <row r="170">
      <c r="A170" s="56">
        <f>IF(NOT((COUNTA($B170:$D170)+COUNTA($G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>
        <f>IF(N($AL170)&gt;0,INDEX(rIni_ADM,$AL170),"")</f>
        <v/>
      </c>
      <c r="F170" s="59">
        <f>IF(N($AL170)&gt;0,INDEX(rLim_ADM,$AL170),"")</f>
        <v/>
      </c>
      <c r="G170" s="59" t="n"/>
      <c r="H170" s="60" t="n"/>
      <c r="I170" s="60" t="n"/>
      <c r="J170" s="60" t="n"/>
      <c r="K170" s="60" t="n"/>
      <c r="L170" s="60" t="n"/>
      <c r="M170" s="61">
        <f>IF(NOT((COUNTA($B170:$D170)+COUNTA($G170:$L170)+COUNTA($Q170))&gt;0),"",IF(ISNUMBER($G170),1,IF(N($W170)&gt;0,AVERAGEIFS($X$5:$X$1000,$U$5:$U$1000,ROW(),$V$5:$V$1000,"Sub"),$X170)))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IF(NOT((COUNTA($B170:$D170)+COUNTA($G170:$L170)+COUNTA($Q170))&gt;0),"",IF(ISNUMBER($G170),IF(AND(ISNUMBER($AN170),$G170&gt;$AN170),"Cumplida con "&amp;($G170-$AN170)&amp;IF($G170-$AN170=1," día"," días")&amp;" de retraso","Cumplida"),IF(N($M170)&gt;=1,"Cumplida",IF(NOT(ISNUMBER($AN170)),"Sin fecha límite",IF($AN170&lt;FechaRef,"Vencida hace "&amp;(FechaRef-$AN170)&amp;IF(FechaRef-$AN170=1," día"," días"),IF($AN170=FechaRef,"Vence hoy",IF($AN170-FechaRef&lt;=DiasAlerta,"Vence en "&amp;($AN170-FechaRef)&amp;IF($AN170-FechaRef=1," día"," días"),"En plazo")))))))</f>
        <v/>
      </c>
      <c r="P170" s="62" t="n"/>
      <c r="Q170" s="58" t="n"/>
      <c r="R170" s="63">
        <f>IF(NOT((COUNTA($B170:$D170)+COUNTA($G170:$L170)+COUNTA($Q170))&gt;0),"",IF((IF($C170="","Falta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",""))="","✔ OK","⚠ "&amp;LEFT(IF($C170="","Falta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",""),LEN(IF($C170="","Falta el nombre de la actividad"&amp;" · ","")&amp;IF(AND($V170="Sub",N($U170)=0),"Subactividad sin macroactividad arriba"&amp;" · ","")&amp;IF($AM170="","Sin fecha de inicio"&amp;" · ","")&amp;IF($AN170="","Sin fecha límite"&amp;" · ","")&amp;IF(AND(LEFT($C170,11)="[Jefatura] ",N($AL170)=0),"No se encuentra en la hoja de la jefatura (elíjala de nuevo en la lista)"&amp;" · ","")&amp;IF(OR(AND($E170&lt;&gt;"",NOT(ISNUMBER($E170))),AND($F170&lt;&gt;"",NOT(ISNUMBER($F170))),AND($G170&lt;&gt;"",NOT(ISNUMBER($G170)))),"Fecha no válida"&amp;" · ","")&amp;IF(AND(ISNUMBER($AM170),ISNUMBER($AN170),$AM170&gt;$AN170),"Inicio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","")&amp;IF(AND(ISNUMBER($AN170),$AN170&lt;FechaRef,N($M170)&lt;1),"Vencida"&amp;" · ","")&amp;IF(AND(ObsObligatoria="Sí",ISNUMBER($AN170),$AN170&lt;FechaRef,N($M170)&lt;1,$Q170=""),"Vencida sin observación"&amp;" · ",""))-3)))</f>
        <v/>
      </c>
      <c r="S170" s="64">
        <f>IF(NOT((COUNTA($B170:$D170)+COUNTA($G170:$L170)+COUNTA($Q170))&gt;0),"",IF(AND($V170="Sub",N($U170)&gt;0),IF(ISNUMBER(INDEX($AM$5:$AM$1000,$U170-4)),DATE(YEAR(INDEX($AM$5:$AM$1000,$U170-4)),MONTH(INDEX($AM$5:$AM$1000,$U170-4)),1),IF(ISNUMBER(INDEX($AN$5:$AN$1000,$U170-4)),DATE(YEAR(INDEX($AN$5:$AN$1000,$U170-4)),MONTH(INDEX($AN$5:$AN$1000,$U170-4)),1),MesCiclo)),IF(ISNUMBER($AM170),DATE(YEAR($AM170),MONTH($AM170),1),IF(ISNUMBER($AN170),DATE(YEAR($AN170),MONTH($AN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IF(NOT((COUNTA($B170:$D170)+COUNTA($G170:$L170)+COUNTA($Q170))&gt;0),"",IF($B170="Subactividad","Sub","Macro"))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  <c r="AK170" s="62" t="n"/>
      <c r="AL170" s="62">
        <f>IF(LEFT($C170,11)="[Jefatura] ",IFERROR(MATCH("Asistente Técnico de Riesgo|"&amp;MID($C170,12,500),rDname_ADM,0),0),"")</f>
        <v/>
      </c>
      <c r="AM170" s="62">
        <f>IF(N($AL170)&gt;0,INDEX(rIni_ADM,$AL170),IF(ISNUMBER($E170),$E170,""))</f>
        <v/>
      </c>
      <c r="AN170" s="62">
        <f>IF(N($AL170)&gt;0,INDEX(rLim_ADM,$AL170),IF(ISNUMBER($F170),$F170,""))</f>
        <v/>
      </c>
    </row>
    <row r="171">
      <c r="A171" s="56">
        <f>IF(NOT((COUNTA($B171:$D171)+COUNTA($G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>
        <f>IF(N($AL171)&gt;0,INDEX(rIni_ADM,$AL171),"")</f>
        <v/>
      </c>
      <c r="F171" s="59">
        <f>IF(N($AL171)&gt;0,INDEX(rLim_ADM,$AL171),"")</f>
        <v/>
      </c>
      <c r="G171" s="59" t="n"/>
      <c r="H171" s="60" t="n"/>
      <c r="I171" s="60" t="n"/>
      <c r="J171" s="60" t="n"/>
      <c r="K171" s="60" t="n"/>
      <c r="L171" s="60" t="n"/>
      <c r="M171" s="61">
        <f>IF(NOT((COUNTA($B171:$D171)+COUNTA($G171:$L171)+COUNTA($Q171))&gt;0),"",IF(ISNUMBER($G171),1,IF(N($W171)&gt;0,AVERAGEIFS($X$5:$X$1000,$U$5:$U$1000,ROW(),$V$5:$V$1000,"Sub"),$X171)))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IF(NOT((COUNTA($B171:$D171)+COUNTA($G171:$L171)+COUNTA($Q171))&gt;0),"",IF(ISNUMBER($G171),IF(AND(ISNUMBER($AN171),$G171&gt;$AN171),"Cumplida con "&amp;($G171-$AN171)&amp;IF($G171-$AN171=1," día"," días")&amp;" de retraso","Cumplida"),IF(N($M171)&gt;=1,"Cumplida",IF(NOT(ISNUMBER($AN171)),"Sin fecha límite",IF($AN171&lt;FechaRef,"Vencida hace "&amp;(FechaRef-$AN171)&amp;IF(FechaRef-$AN171=1," día"," días"),IF($AN171=FechaRef,"Vence hoy",IF($AN171-FechaRef&lt;=DiasAlerta,"Vence en "&amp;($AN171-FechaRef)&amp;IF($AN171-FechaRef=1," día"," días"),"En plazo")))))))</f>
        <v/>
      </c>
      <c r="P171" s="62" t="n"/>
      <c r="Q171" s="58" t="n"/>
      <c r="R171" s="63">
        <f>IF(NOT((COUNTA($B171:$D171)+COUNTA($G171:$L171)+COUNTA($Q171))&gt;0),"",IF((IF($C171="","Falta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",""))="","✔ OK","⚠ "&amp;LEFT(IF($C171="","Falta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",""),LEN(IF($C171="","Falta el nombre de la actividad"&amp;" · ","")&amp;IF(AND($V171="Sub",N($U171)=0),"Subactividad sin macroactividad arriba"&amp;" · ","")&amp;IF($AM171="","Sin fecha de inicio"&amp;" · ","")&amp;IF($AN171="","Sin fecha límite"&amp;" · ","")&amp;IF(AND(LEFT($C171,11)="[Jefatura] ",N($AL171)=0),"No se encuentra en la hoja de la jefatura (elíjala de nuevo en la lista)"&amp;" · ","")&amp;IF(OR(AND($E171&lt;&gt;"",NOT(ISNUMBER($E171))),AND($F171&lt;&gt;"",NOT(ISNUMBER($F171))),AND($G171&lt;&gt;"",NOT(ISNUMBER($G171)))),"Fecha no válida"&amp;" · ","")&amp;IF(AND(ISNUMBER($AM171),ISNUMBER($AN171),$AM171&gt;$AN171),"Inicio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","")&amp;IF(AND(ISNUMBER($AN171),$AN171&lt;FechaRef,N($M171)&lt;1),"Vencida"&amp;" · ","")&amp;IF(AND(ObsObligatoria="Sí",ISNUMBER($AN171),$AN171&lt;FechaRef,N($M171)&lt;1,$Q171=""),"Vencida sin observación"&amp;" · ",""))-3)))</f>
        <v/>
      </c>
      <c r="S171" s="64">
        <f>IF(NOT((COUNTA($B171:$D171)+COUNTA($G171:$L171)+COUNTA($Q171))&gt;0),"",IF(AND($V171="Sub",N($U171)&gt;0),IF(ISNUMBER(INDEX($AM$5:$AM$1000,$U171-4)),DATE(YEAR(INDEX($AM$5:$AM$1000,$U171-4)),MONTH(INDEX($AM$5:$AM$1000,$U171-4)),1),IF(ISNUMBER(INDEX($AN$5:$AN$1000,$U171-4)),DATE(YEAR(INDEX($AN$5:$AN$1000,$U171-4)),MONTH(INDEX($AN$5:$AN$1000,$U171-4)),1),MesCiclo)),IF(ISNUMBER($AM171),DATE(YEAR($AM171),MONTH($AM171),1),IF(ISNUMBER($AN171),DATE(YEAR($AN171),MONTH($AN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IF(NOT((COUNTA($B171:$D171)+COUNTA($G171:$L171)+COUNTA($Q171))&gt;0),"",IF($B171="Subactividad","Sub","Macro"))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  <c r="AK171" s="62" t="n"/>
      <c r="AL171" s="62">
        <f>IF(LEFT($C171,11)="[Jefatura] ",IFERROR(MATCH("Asistente Técnico de Riesgo|"&amp;MID($C171,12,500),rDname_ADM,0),0),"")</f>
        <v/>
      </c>
      <c r="AM171" s="62">
        <f>IF(N($AL171)&gt;0,INDEX(rIni_ADM,$AL171),IF(ISNUMBER($E171),$E171,""))</f>
        <v/>
      </c>
      <c r="AN171" s="62">
        <f>IF(N($AL171)&gt;0,INDEX(rLim_ADM,$AL171),IF(ISNUMBER($F171),$F171,""))</f>
        <v/>
      </c>
    </row>
    <row r="172">
      <c r="A172" s="56">
        <f>IF(NOT((COUNTA($B172:$D172)+COUNTA($G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>
        <f>IF(N($AL172)&gt;0,INDEX(rIni_ADM,$AL172),"")</f>
        <v/>
      </c>
      <c r="F172" s="59">
        <f>IF(N($AL172)&gt;0,INDEX(rLim_ADM,$AL172),"")</f>
        <v/>
      </c>
      <c r="G172" s="59" t="n"/>
      <c r="H172" s="60" t="n"/>
      <c r="I172" s="60" t="n"/>
      <c r="J172" s="60" t="n"/>
      <c r="K172" s="60" t="n"/>
      <c r="L172" s="60" t="n"/>
      <c r="M172" s="61">
        <f>IF(NOT((COUNTA($B172:$D172)+COUNTA($G172:$L172)+COUNTA($Q172))&gt;0),"",IF(ISNUMBER($G172),1,IF(N($W172)&gt;0,AVERAGEIFS($X$5:$X$1000,$U$5:$U$1000,ROW(),$V$5:$V$1000,"Sub"),$X172)))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IF(NOT((COUNTA($B172:$D172)+COUNTA($G172:$L172)+COUNTA($Q172))&gt;0),"",IF(ISNUMBER($G172),IF(AND(ISNUMBER($AN172),$G172&gt;$AN172),"Cumplida con "&amp;($G172-$AN172)&amp;IF($G172-$AN172=1," día"," días")&amp;" de retraso","Cumplida"),IF(N($M172)&gt;=1,"Cumplida",IF(NOT(ISNUMBER($AN172)),"Sin fecha límite",IF($AN172&lt;FechaRef,"Vencida hace "&amp;(FechaRef-$AN172)&amp;IF(FechaRef-$AN172=1," día"," días"),IF($AN172=FechaRef,"Vence hoy",IF($AN172-FechaRef&lt;=DiasAlerta,"Vence en "&amp;($AN172-FechaRef)&amp;IF($AN172-FechaRef=1," día"," días"),"En plazo")))))))</f>
        <v/>
      </c>
      <c r="P172" s="62" t="n"/>
      <c r="Q172" s="58" t="n"/>
      <c r="R172" s="63">
        <f>IF(NOT((COUNTA($B172:$D172)+COUNTA($G172:$L172)+COUNTA($Q172))&gt;0),"",IF((IF($C172="","Falta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",""))="","✔ OK","⚠ "&amp;LEFT(IF($C172="","Falta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",""),LEN(IF($C172="","Falta el nombre de la actividad"&amp;" · ","")&amp;IF(AND($V172="Sub",N($U172)=0),"Subactividad sin macroactividad arriba"&amp;" · ","")&amp;IF($AM172="","Sin fecha de inicio"&amp;" · ","")&amp;IF($AN172="","Sin fecha límite"&amp;" · ","")&amp;IF(AND(LEFT($C172,11)="[Jefatura] ",N($AL172)=0),"No se encuentra en la hoja de la jefatura (elíjala de nuevo en la lista)"&amp;" · ","")&amp;IF(OR(AND($E172&lt;&gt;"",NOT(ISNUMBER($E172))),AND($F172&lt;&gt;"",NOT(ISNUMBER($F172))),AND($G172&lt;&gt;"",NOT(ISNUMBER($G172)))),"Fecha no válida"&amp;" · ","")&amp;IF(AND(ISNUMBER($AM172),ISNUMBER($AN172),$AM172&gt;$AN172),"Inicio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","")&amp;IF(AND(ISNUMBER($AN172),$AN172&lt;FechaRef,N($M172)&lt;1),"Vencida"&amp;" · ","")&amp;IF(AND(ObsObligatoria="Sí",ISNUMBER($AN172),$AN172&lt;FechaRef,N($M172)&lt;1,$Q172=""),"Vencida sin observación"&amp;" · ",""))-3)))</f>
        <v/>
      </c>
      <c r="S172" s="64">
        <f>IF(NOT((COUNTA($B172:$D172)+COUNTA($G172:$L172)+COUNTA($Q172))&gt;0),"",IF(AND($V172="Sub",N($U172)&gt;0),IF(ISNUMBER(INDEX($AM$5:$AM$1000,$U172-4)),DATE(YEAR(INDEX($AM$5:$AM$1000,$U172-4)),MONTH(INDEX($AM$5:$AM$1000,$U172-4)),1),IF(ISNUMBER(INDEX($AN$5:$AN$1000,$U172-4)),DATE(YEAR(INDEX($AN$5:$AN$1000,$U172-4)),MONTH(INDEX($AN$5:$AN$1000,$U172-4)),1),MesCiclo)),IF(ISNUMBER($AM172),DATE(YEAR($AM172),MONTH($AM172),1),IF(ISNUMBER($AN172),DATE(YEAR($AN172),MONTH($AN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IF(NOT((COUNTA($B172:$D172)+COUNTA($G172:$L172)+COUNTA($Q172))&gt;0),"",IF($B172="Subactividad","Sub","Macro"))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  <c r="AK172" s="62" t="n"/>
      <c r="AL172" s="62">
        <f>IF(LEFT($C172,11)="[Jefatura] ",IFERROR(MATCH("Asistente Técnico de Riesgo|"&amp;MID($C172,12,500),rDname_ADM,0),0),"")</f>
        <v/>
      </c>
      <c r="AM172" s="62">
        <f>IF(N($AL172)&gt;0,INDEX(rIni_ADM,$AL172),IF(ISNUMBER($E172),$E172,""))</f>
        <v/>
      </c>
      <c r="AN172" s="62">
        <f>IF(N($AL172)&gt;0,INDEX(rLim_ADM,$AL172),IF(ISNUMBER($F172),$F172,""))</f>
        <v/>
      </c>
    </row>
    <row r="173">
      <c r="A173" s="56">
        <f>IF(NOT((COUNTA($B173:$D173)+COUNTA($G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>
        <f>IF(N($AL173)&gt;0,INDEX(rIni_ADM,$AL173),"")</f>
        <v/>
      </c>
      <c r="F173" s="59">
        <f>IF(N($AL173)&gt;0,INDEX(rLim_ADM,$AL173),"")</f>
        <v/>
      </c>
      <c r="G173" s="59" t="n"/>
      <c r="H173" s="60" t="n"/>
      <c r="I173" s="60" t="n"/>
      <c r="J173" s="60" t="n"/>
      <c r="K173" s="60" t="n"/>
      <c r="L173" s="60" t="n"/>
      <c r="M173" s="61">
        <f>IF(NOT((COUNTA($B173:$D173)+COUNTA($G173:$L173)+COUNTA($Q173))&gt;0),"",IF(ISNUMBER($G173),1,IF(N($W173)&gt;0,AVERAGEIFS($X$5:$X$1000,$U$5:$U$1000,ROW(),$V$5:$V$1000,"Sub"),$X173)))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IF(NOT((COUNTA($B173:$D173)+COUNTA($G173:$L173)+COUNTA($Q173))&gt;0),"",IF(ISNUMBER($G173),IF(AND(ISNUMBER($AN173),$G173&gt;$AN173),"Cumplida con "&amp;($G173-$AN173)&amp;IF($G173-$AN173=1," día"," días")&amp;" de retraso","Cumplida"),IF(N($M173)&gt;=1,"Cumplida",IF(NOT(ISNUMBER($AN173)),"Sin fecha límite",IF($AN173&lt;FechaRef,"Vencida hace "&amp;(FechaRef-$AN173)&amp;IF(FechaRef-$AN173=1," día"," días"),IF($AN173=FechaRef,"Vence hoy",IF($AN173-FechaRef&lt;=DiasAlerta,"Vence en "&amp;($AN173-FechaRef)&amp;IF($AN173-FechaRef=1," día"," días"),"En plazo")))))))</f>
        <v/>
      </c>
      <c r="P173" s="62" t="n"/>
      <c r="Q173" s="58" t="n"/>
      <c r="R173" s="63">
        <f>IF(NOT((COUNTA($B173:$D173)+COUNTA($G173:$L173)+COUNTA($Q173))&gt;0),"",IF((IF($C173="","Falta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",""))="","✔ OK","⚠ "&amp;LEFT(IF($C173="","Falta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",""),LEN(IF($C173="","Falta el nombre de la actividad"&amp;" · ","")&amp;IF(AND($V173="Sub",N($U173)=0),"Subactividad sin macroactividad arriba"&amp;" · ","")&amp;IF($AM173="","Sin fecha de inicio"&amp;" · ","")&amp;IF($AN173="","Sin fecha límite"&amp;" · ","")&amp;IF(AND(LEFT($C173,11)="[Jefatura] ",N($AL173)=0),"No se encuentra en la hoja de la jefatura (elíjala de nuevo en la lista)"&amp;" · ","")&amp;IF(OR(AND($E173&lt;&gt;"",NOT(ISNUMBER($E173))),AND($F173&lt;&gt;"",NOT(ISNUMBER($F173))),AND($G173&lt;&gt;"",NOT(ISNUMBER($G173)))),"Fecha no válida"&amp;" · ","")&amp;IF(AND(ISNUMBER($AM173),ISNUMBER($AN173),$AM173&gt;$AN173),"Inicio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","")&amp;IF(AND(ISNUMBER($AN173),$AN173&lt;FechaRef,N($M173)&lt;1),"Vencida"&amp;" · ","")&amp;IF(AND(ObsObligatoria="Sí",ISNUMBER($AN173),$AN173&lt;FechaRef,N($M173)&lt;1,$Q173=""),"Vencida sin observación"&amp;" · ",""))-3)))</f>
        <v/>
      </c>
      <c r="S173" s="64">
        <f>IF(NOT((COUNTA($B173:$D173)+COUNTA($G173:$L173)+COUNTA($Q173))&gt;0),"",IF(AND($V173="Sub",N($U173)&gt;0),IF(ISNUMBER(INDEX($AM$5:$AM$1000,$U173-4)),DATE(YEAR(INDEX($AM$5:$AM$1000,$U173-4)),MONTH(INDEX($AM$5:$AM$1000,$U173-4)),1),IF(ISNUMBER(INDEX($AN$5:$AN$1000,$U173-4)),DATE(YEAR(INDEX($AN$5:$AN$1000,$U173-4)),MONTH(INDEX($AN$5:$AN$1000,$U173-4)),1),MesCiclo)),IF(ISNUMBER($AM173),DATE(YEAR($AM173),MONTH($AM173),1),IF(ISNUMBER($AN173),DATE(YEAR($AN173),MONTH($AN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IF(NOT((COUNTA($B173:$D173)+COUNTA($G173:$L173)+COUNTA($Q173))&gt;0),"",IF($B173="Subactividad","Sub","Macro"))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  <c r="AK173" s="62" t="n"/>
      <c r="AL173" s="62">
        <f>IF(LEFT($C173,11)="[Jefatura] ",IFERROR(MATCH("Asistente Técnico de Riesgo|"&amp;MID($C173,12,500),rDname_ADM,0),0),"")</f>
        <v/>
      </c>
      <c r="AM173" s="62">
        <f>IF(N($AL173)&gt;0,INDEX(rIni_ADM,$AL173),IF(ISNUMBER($E173),$E173,""))</f>
        <v/>
      </c>
      <c r="AN173" s="62">
        <f>IF(N($AL173)&gt;0,INDEX(rLim_ADM,$AL173),IF(ISNUMBER($F173),$F173,""))</f>
        <v/>
      </c>
    </row>
    <row r="174">
      <c r="A174" s="56">
        <f>IF(NOT((COUNTA($B174:$D174)+COUNTA($G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>
        <f>IF(N($AL174)&gt;0,INDEX(rIni_ADM,$AL174),"")</f>
        <v/>
      </c>
      <c r="F174" s="59">
        <f>IF(N($AL174)&gt;0,INDEX(rLim_ADM,$AL174),"")</f>
        <v/>
      </c>
      <c r="G174" s="59" t="n"/>
      <c r="H174" s="60" t="n"/>
      <c r="I174" s="60" t="n"/>
      <c r="J174" s="60" t="n"/>
      <c r="K174" s="60" t="n"/>
      <c r="L174" s="60" t="n"/>
      <c r="M174" s="61">
        <f>IF(NOT((COUNTA($B174:$D174)+COUNTA($G174:$L174)+COUNTA($Q174))&gt;0),"",IF(ISNUMBER($G174),1,IF(N($W174)&gt;0,AVERAGEIFS($X$5:$X$1000,$U$5:$U$1000,ROW(),$V$5:$V$1000,"Sub"),$X174)))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IF(NOT((COUNTA($B174:$D174)+COUNTA($G174:$L174)+COUNTA($Q174))&gt;0),"",IF(ISNUMBER($G174),IF(AND(ISNUMBER($AN174),$G174&gt;$AN174),"Cumplida con "&amp;($G174-$AN174)&amp;IF($G174-$AN174=1," día"," días")&amp;" de retraso","Cumplida"),IF(N($M174)&gt;=1,"Cumplida",IF(NOT(ISNUMBER($AN174)),"Sin fecha límite",IF($AN174&lt;FechaRef,"Vencida hace "&amp;(FechaRef-$AN174)&amp;IF(FechaRef-$AN174=1," día"," días"),IF($AN174=FechaRef,"Vence hoy",IF($AN174-FechaRef&lt;=DiasAlerta,"Vence en "&amp;($AN174-FechaRef)&amp;IF($AN174-FechaRef=1," día"," días"),"En plazo")))))))</f>
        <v/>
      </c>
      <c r="P174" s="62" t="n"/>
      <c r="Q174" s="58" t="n"/>
      <c r="R174" s="63">
        <f>IF(NOT((COUNTA($B174:$D174)+COUNTA($G174:$L174)+COUNTA($Q174))&gt;0),"",IF((IF($C174="","Falta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",""))="","✔ OK","⚠ "&amp;LEFT(IF($C174="","Falta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",""),LEN(IF($C174="","Falta el nombre de la actividad"&amp;" · ","")&amp;IF(AND($V174="Sub",N($U174)=0),"Subactividad sin macroactividad arriba"&amp;" · ","")&amp;IF($AM174="","Sin fecha de inicio"&amp;" · ","")&amp;IF($AN174="","Sin fecha límite"&amp;" · ","")&amp;IF(AND(LEFT($C174,11)="[Jefatura] ",N($AL174)=0),"No se encuentra en la hoja de la jefatura (elíjala de nuevo en la lista)"&amp;" · ","")&amp;IF(OR(AND($E174&lt;&gt;"",NOT(ISNUMBER($E174))),AND($F174&lt;&gt;"",NOT(ISNUMBER($F174))),AND($G174&lt;&gt;"",NOT(ISNUMBER($G174)))),"Fecha no válida"&amp;" · ","")&amp;IF(AND(ISNUMBER($AM174),ISNUMBER($AN174),$AM174&gt;$AN174),"Inicio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","")&amp;IF(AND(ISNUMBER($AN174),$AN174&lt;FechaRef,N($M174)&lt;1),"Vencida"&amp;" · ","")&amp;IF(AND(ObsObligatoria="Sí",ISNUMBER($AN174),$AN174&lt;FechaRef,N($M174)&lt;1,$Q174=""),"Vencida sin observación"&amp;" · ",""))-3)))</f>
        <v/>
      </c>
      <c r="S174" s="64">
        <f>IF(NOT((COUNTA($B174:$D174)+COUNTA($G174:$L174)+COUNTA($Q174))&gt;0),"",IF(AND($V174="Sub",N($U174)&gt;0),IF(ISNUMBER(INDEX($AM$5:$AM$1000,$U174-4)),DATE(YEAR(INDEX($AM$5:$AM$1000,$U174-4)),MONTH(INDEX($AM$5:$AM$1000,$U174-4)),1),IF(ISNUMBER(INDEX($AN$5:$AN$1000,$U174-4)),DATE(YEAR(INDEX($AN$5:$AN$1000,$U174-4)),MONTH(INDEX($AN$5:$AN$1000,$U174-4)),1),MesCiclo)),IF(ISNUMBER($AM174),DATE(YEAR($AM174),MONTH($AM174),1),IF(ISNUMBER($AN174),DATE(YEAR($AN174),MONTH($AN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IF(NOT((COUNTA($B174:$D174)+COUNTA($G174:$L174)+COUNTA($Q174))&gt;0),"",IF($B174="Subactividad","Sub","Macro"))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  <c r="AK174" s="62" t="n"/>
      <c r="AL174" s="62">
        <f>IF(LEFT($C174,11)="[Jefatura] ",IFERROR(MATCH("Asistente Técnico de Riesgo|"&amp;MID($C174,12,500),rDname_ADM,0),0),"")</f>
        <v/>
      </c>
      <c r="AM174" s="62">
        <f>IF(N($AL174)&gt;0,INDEX(rIni_ADM,$AL174),IF(ISNUMBER($E174),$E174,""))</f>
        <v/>
      </c>
      <c r="AN174" s="62">
        <f>IF(N($AL174)&gt;0,INDEX(rLim_ADM,$AL174),IF(ISNUMBER($F174),$F174,""))</f>
        <v/>
      </c>
    </row>
    <row r="175">
      <c r="A175" s="56">
        <f>IF(NOT((COUNTA($B175:$D175)+COUNTA($G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>
        <f>IF(N($AL175)&gt;0,INDEX(rIni_ADM,$AL175),"")</f>
        <v/>
      </c>
      <c r="F175" s="59">
        <f>IF(N($AL175)&gt;0,INDEX(rLim_ADM,$AL175),"")</f>
        <v/>
      </c>
      <c r="G175" s="59" t="n"/>
      <c r="H175" s="60" t="n"/>
      <c r="I175" s="60" t="n"/>
      <c r="J175" s="60" t="n"/>
      <c r="K175" s="60" t="n"/>
      <c r="L175" s="60" t="n"/>
      <c r="M175" s="61">
        <f>IF(NOT((COUNTA($B175:$D175)+COUNTA($G175:$L175)+COUNTA($Q175))&gt;0),"",IF(ISNUMBER($G175),1,IF(N($W175)&gt;0,AVERAGEIFS($X$5:$X$1000,$U$5:$U$1000,ROW(),$V$5:$V$1000,"Sub"),$X175)))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IF(NOT((COUNTA($B175:$D175)+COUNTA($G175:$L175)+COUNTA($Q175))&gt;0),"",IF(ISNUMBER($G175),IF(AND(ISNUMBER($AN175),$G175&gt;$AN175),"Cumplida con "&amp;($G175-$AN175)&amp;IF($G175-$AN175=1," día"," días")&amp;" de retraso","Cumplida"),IF(N($M175)&gt;=1,"Cumplida",IF(NOT(ISNUMBER($AN175)),"Sin fecha límite",IF($AN175&lt;FechaRef,"Vencida hace "&amp;(FechaRef-$AN175)&amp;IF(FechaRef-$AN175=1," día"," días"),IF($AN175=FechaRef,"Vence hoy",IF($AN175-FechaRef&lt;=DiasAlerta,"Vence en "&amp;($AN175-FechaRef)&amp;IF($AN175-FechaRef=1," día"," días"),"En plazo")))))))</f>
        <v/>
      </c>
      <c r="P175" s="62" t="n"/>
      <c r="Q175" s="58" t="n"/>
      <c r="R175" s="63">
        <f>IF(NOT((COUNTA($B175:$D175)+COUNTA($G175:$L175)+COUNTA($Q175))&gt;0),"",IF((IF($C175="","Falta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",""))="","✔ OK","⚠ "&amp;LEFT(IF($C175="","Falta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",""),LEN(IF($C175="","Falta el nombre de la actividad"&amp;" · ","")&amp;IF(AND($V175="Sub",N($U175)=0),"Subactividad sin macroactividad arriba"&amp;" · ","")&amp;IF($AM175="","Sin fecha de inicio"&amp;" · ","")&amp;IF($AN175="","Sin fecha límite"&amp;" · ","")&amp;IF(AND(LEFT($C175,11)="[Jefatura] ",N($AL175)=0),"No se encuentra en la hoja de la jefatura (elíjala de nuevo en la lista)"&amp;" · ","")&amp;IF(OR(AND($E175&lt;&gt;"",NOT(ISNUMBER($E175))),AND($F175&lt;&gt;"",NOT(ISNUMBER($F175))),AND($G175&lt;&gt;"",NOT(ISNUMBER($G175)))),"Fecha no válida"&amp;" · ","")&amp;IF(AND(ISNUMBER($AM175),ISNUMBER($AN175),$AM175&gt;$AN175),"Inicio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","")&amp;IF(AND(ISNUMBER($AN175),$AN175&lt;FechaRef,N($M175)&lt;1),"Vencida"&amp;" · ","")&amp;IF(AND(ObsObligatoria="Sí",ISNUMBER($AN175),$AN175&lt;FechaRef,N($M175)&lt;1,$Q175=""),"Vencida sin observación"&amp;" · ",""))-3)))</f>
        <v/>
      </c>
      <c r="S175" s="64">
        <f>IF(NOT((COUNTA($B175:$D175)+COUNTA($G175:$L175)+COUNTA($Q175))&gt;0),"",IF(AND($V175="Sub",N($U175)&gt;0),IF(ISNUMBER(INDEX($AM$5:$AM$1000,$U175-4)),DATE(YEAR(INDEX($AM$5:$AM$1000,$U175-4)),MONTH(INDEX($AM$5:$AM$1000,$U175-4)),1),IF(ISNUMBER(INDEX($AN$5:$AN$1000,$U175-4)),DATE(YEAR(INDEX($AN$5:$AN$1000,$U175-4)),MONTH(INDEX($AN$5:$AN$1000,$U175-4)),1),MesCiclo)),IF(ISNUMBER($AM175),DATE(YEAR($AM175),MONTH($AM175),1),IF(ISNUMBER($AN175),DATE(YEAR($AN175),MONTH($AN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IF(NOT((COUNTA($B175:$D175)+COUNTA($G175:$L175)+COUNTA($Q175))&gt;0),"",IF($B175="Subactividad","Sub","Macro"))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  <c r="AK175" s="62" t="n"/>
      <c r="AL175" s="62">
        <f>IF(LEFT($C175,11)="[Jefatura] ",IFERROR(MATCH("Asistente Técnico de Riesgo|"&amp;MID($C175,12,500),rDname_ADM,0),0),"")</f>
        <v/>
      </c>
      <c r="AM175" s="62">
        <f>IF(N($AL175)&gt;0,INDEX(rIni_ADM,$AL175),IF(ISNUMBER($E175),$E175,""))</f>
        <v/>
      </c>
      <c r="AN175" s="62">
        <f>IF(N($AL175)&gt;0,INDEX(rLim_ADM,$AL175),IF(ISNUMBER($F175),$F175,""))</f>
        <v/>
      </c>
    </row>
    <row r="176">
      <c r="A176" s="56">
        <f>IF(NOT((COUNTA($B176:$D176)+COUNTA($G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>
        <f>IF(N($AL176)&gt;0,INDEX(rIni_ADM,$AL176),"")</f>
        <v/>
      </c>
      <c r="F176" s="59">
        <f>IF(N($AL176)&gt;0,INDEX(rLim_ADM,$AL176),"")</f>
        <v/>
      </c>
      <c r="G176" s="59" t="n"/>
      <c r="H176" s="60" t="n"/>
      <c r="I176" s="60" t="n"/>
      <c r="J176" s="60" t="n"/>
      <c r="K176" s="60" t="n"/>
      <c r="L176" s="60" t="n"/>
      <c r="M176" s="61">
        <f>IF(NOT((COUNTA($B176:$D176)+COUNTA($G176:$L176)+COUNTA($Q176))&gt;0),"",IF(ISNUMBER($G176),1,IF(N($W176)&gt;0,AVERAGEIFS($X$5:$X$1000,$U$5:$U$1000,ROW(),$V$5:$V$1000,"Sub"),$X176)))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IF(NOT((COUNTA($B176:$D176)+COUNTA($G176:$L176)+COUNTA($Q176))&gt;0),"",IF(ISNUMBER($G176),IF(AND(ISNUMBER($AN176),$G176&gt;$AN176),"Cumplida con "&amp;($G176-$AN176)&amp;IF($G176-$AN176=1," día"," días")&amp;" de retraso","Cumplida"),IF(N($M176)&gt;=1,"Cumplida",IF(NOT(ISNUMBER($AN176)),"Sin fecha límite",IF($AN176&lt;FechaRef,"Vencida hace "&amp;(FechaRef-$AN176)&amp;IF(FechaRef-$AN176=1," día"," días"),IF($AN176=FechaRef,"Vence hoy",IF($AN176-FechaRef&lt;=DiasAlerta,"Vence en "&amp;($AN176-FechaRef)&amp;IF($AN176-FechaRef=1," día"," días"),"En plazo")))))))</f>
        <v/>
      </c>
      <c r="P176" s="62" t="n"/>
      <c r="Q176" s="58" t="n"/>
      <c r="R176" s="63">
        <f>IF(NOT((COUNTA($B176:$D176)+COUNTA($G176:$L176)+COUNTA($Q176))&gt;0),"",IF((IF($C176="","Falta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",""))="","✔ OK","⚠ "&amp;LEFT(IF($C176="","Falta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",""),LEN(IF($C176="","Falta el nombre de la actividad"&amp;" · ","")&amp;IF(AND($V176="Sub",N($U176)=0),"Subactividad sin macroactividad arriba"&amp;" · ","")&amp;IF($AM176="","Sin fecha de inicio"&amp;" · ","")&amp;IF($AN176="","Sin fecha límite"&amp;" · ","")&amp;IF(AND(LEFT($C176,11)="[Jefatura] ",N($AL176)=0),"No se encuentra en la hoja de la jefatura (elíjala de nuevo en la lista)"&amp;" · ","")&amp;IF(OR(AND($E176&lt;&gt;"",NOT(ISNUMBER($E176))),AND($F176&lt;&gt;"",NOT(ISNUMBER($F176))),AND($G176&lt;&gt;"",NOT(ISNUMBER($G176)))),"Fecha no válida"&amp;" · ","")&amp;IF(AND(ISNUMBER($AM176),ISNUMBER($AN176),$AM176&gt;$AN176),"Inicio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","")&amp;IF(AND(ISNUMBER($AN176),$AN176&lt;FechaRef,N($M176)&lt;1),"Vencida"&amp;" · ","")&amp;IF(AND(ObsObligatoria="Sí",ISNUMBER($AN176),$AN176&lt;FechaRef,N($M176)&lt;1,$Q176=""),"Vencida sin observación"&amp;" · ",""))-3)))</f>
        <v/>
      </c>
      <c r="S176" s="64">
        <f>IF(NOT((COUNTA($B176:$D176)+COUNTA($G176:$L176)+COUNTA($Q176))&gt;0),"",IF(AND($V176="Sub",N($U176)&gt;0),IF(ISNUMBER(INDEX($AM$5:$AM$1000,$U176-4)),DATE(YEAR(INDEX($AM$5:$AM$1000,$U176-4)),MONTH(INDEX($AM$5:$AM$1000,$U176-4)),1),IF(ISNUMBER(INDEX($AN$5:$AN$1000,$U176-4)),DATE(YEAR(INDEX($AN$5:$AN$1000,$U176-4)),MONTH(INDEX($AN$5:$AN$1000,$U176-4)),1),MesCiclo)),IF(ISNUMBER($AM176),DATE(YEAR($AM176),MONTH($AM176),1),IF(ISNUMBER($AN176),DATE(YEAR($AN176),MONTH($AN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IF(NOT((COUNTA($B176:$D176)+COUNTA($G176:$L176)+COUNTA($Q176))&gt;0),"",IF($B176="Subactividad","Sub","Macro"))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  <c r="AK176" s="62" t="n"/>
      <c r="AL176" s="62">
        <f>IF(LEFT($C176,11)="[Jefatura] ",IFERROR(MATCH("Asistente Técnico de Riesgo|"&amp;MID($C176,12,500),rDname_ADM,0),0),"")</f>
        <v/>
      </c>
      <c r="AM176" s="62">
        <f>IF(N($AL176)&gt;0,INDEX(rIni_ADM,$AL176),IF(ISNUMBER($E176),$E176,""))</f>
        <v/>
      </c>
      <c r="AN176" s="62">
        <f>IF(N($AL176)&gt;0,INDEX(rLim_ADM,$AL176),IF(ISNUMBER($F176),$F176,""))</f>
        <v/>
      </c>
    </row>
    <row r="177">
      <c r="A177" s="56">
        <f>IF(NOT((COUNTA($B177:$D177)+COUNTA($G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>
        <f>IF(N($AL177)&gt;0,INDEX(rIni_ADM,$AL177),"")</f>
        <v/>
      </c>
      <c r="F177" s="59">
        <f>IF(N($AL177)&gt;0,INDEX(rLim_ADM,$AL177),"")</f>
        <v/>
      </c>
      <c r="G177" s="59" t="n"/>
      <c r="H177" s="60" t="n"/>
      <c r="I177" s="60" t="n"/>
      <c r="J177" s="60" t="n"/>
      <c r="K177" s="60" t="n"/>
      <c r="L177" s="60" t="n"/>
      <c r="M177" s="61">
        <f>IF(NOT((COUNTA($B177:$D177)+COUNTA($G177:$L177)+COUNTA($Q177))&gt;0),"",IF(ISNUMBER($G177),1,IF(N($W177)&gt;0,AVERAGEIFS($X$5:$X$1000,$U$5:$U$1000,ROW(),$V$5:$V$1000,"Sub"),$X177)))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IF(NOT((COUNTA($B177:$D177)+COUNTA($G177:$L177)+COUNTA($Q177))&gt;0),"",IF(ISNUMBER($G177),IF(AND(ISNUMBER($AN177),$G177&gt;$AN177),"Cumplida con "&amp;($G177-$AN177)&amp;IF($G177-$AN177=1," día"," días")&amp;" de retraso","Cumplida"),IF(N($M177)&gt;=1,"Cumplida",IF(NOT(ISNUMBER($AN177)),"Sin fecha límite",IF($AN177&lt;FechaRef,"Vencida hace "&amp;(FechaRef-$AN177)&amp;IF(FechaRef-$AN177=1," día"," días"),IF($AN177=FechaRef,"Vence hoy",IF($AN177-FechaRef&lt;=DiasAlerta,"Vence en "&amp;($AN177-FechaRef)&amp;IF($AN177-FechaRef=1," día"," días"),"En plazo")))))))</f>
        <v/>
      </c>
      <c r="P177" s="62" t="n"/>
      <c r="Q177" s="58" t="n"/>
      <c r="R177" s="63">
        <f>IF(NOT((COUNTA($B177:$D177)+COUNTA($G177:$L177)+COUNTA($Q177))&gt;0),"",IF((IF($C177="","Falta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",""))="","✔ OK","⚠ "&amp;LEFT(IF($C177="","Falta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",""),LEN(IF($C177="","Falta el nombre de la actividad"&amp;" · ","")&amp;IF(AND($V177="Sub",N($U177)=0),"Subactividad sin macroactividad arriba"&amp;" · ","")&amp;IF($AM177="","Sin fecha de inicio"&amp;" · ","")&amp;IF($AN177="","Sin fecha límite"&amp;" · ","")&amp;IF(AND(LEFT($C177,11)="[Jefatura] ",N($AL177)=0),"No se encuentra en la hoja de la jefatura (elíjala de nuevo en la lista)"&amp;" · ","")&amp;IF(OR(AND($E177&lt;&gt;"",NOT(ISNUMBER($E177))),AND($F177&lt;&gt;"",NOT(ISNUMBER($F177))),AND($G177&lt;&gt;"",NOT(ISNUMBER($G177)))),"Fecha no válida"&amp;" · ","")&amp;IF(AND(ISNUMBER($AM177),ISNUMBER($AN177),$AM177&gt;$AN177),"Inicio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","")&amp;IF(AND(ISNUMBER($AN177),$AN177&lt;FechaRef,N($M177)&lt;1),"Vencida"&amp;" · ","")&amp;IF(AND(ObsObligatoria="Sí",ISNUMBER($AN177),$AN177&lt;FechaRef,N($M177)&lt;1,$Q177=""),"Vencida sin observación"&amp;" · ",""))-3)))</f>
        <v/>
      </c>
      <c r="S177" s="64">
        <f>IF(NOT((COUNTA($B177:$D177)+COUNTA($G177:$L177)+COUNTA($Q177))&gt;0),"",IF(AND($V177="Sub",N($U177)&gt;0),IF(ISNUMBER(INDEX($AM$5:$AM$1000,$U177-4)),DATE(YEAR(INDEX($AM$5:$AM$1000,$U177-4)),MONTH(INDEX($AM$5:$AM$1000,$U177-4)),1),IF(ISNUMBER(INDEX($AN$5:$AN$1000,$U177-4)),DATE(YEAR(INDEX($AN$5:$AN$1000,$U177-4)),MONTH(INDEX($AN$5:$AN$1000,$U177-4)),1),MesCiclo)),IF(ISNUMBER($AM177),DATE(YEAR($AM177),MONTH($AM177),1),IF(ISNUMBER($AN177),DATE(YEAR($AN177),MONTH($AN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IF(NOT((COUNTA($B177:$D177)+COUNTA($G177:$L177)+COUNTA($Q177))&gt;0),"",IF($B177="Subactividad","Sub","Macro"))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  <c r="AK177" s="62" t="n"/>
      <c r="AL177" s="62">
        <f>IF(LEFT($C177,11)="[Jefatura] ",IFERROR(MATCH("Asistente Técnico de Riesgo|"&amp;MID($C177,12,500),rDname_ADM,0),0),"")</f>
        <v/>
      </c>
      <c r="AM177" s="62">
        <f>IF(N($AL177)&gt;0,INDEX(rIni_ADM,$AL177),IF(ISNUMBER($E177),$E177,""))</f>
        <v/>
      </c>
      <c r="AN177" s="62">
        <f>IF(N($AL177)&gt;0,INDEX(rLim_ADM,$AL177),IF(ISNUMBER($F177),$F177,""))</f>
        <v/>
      </c>
    </row>
    <row r="178">
      <c r="A178" s="56">
        <f>IF(NOT((COUNTA($B178:$D178)+COUNTA($G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>
        <f>IF(N($AL178)&gt;0,INDEX(rIni_ADM,$AL178),"")</f>
        <v/>
      </c>
      <c r="F178" s="59">
        <f>IF(N($AL178)&gt;0,INDEX(rLim_ADM,$AL178),"")</f>
        <v/>
      </c>
      <c r="G178" s="59" t="n"/>
      <c r="H178" s="60" t="n"/>
      <c r="I178" s="60" t="n"/>
      <c r="J178" s="60" t="n"/>
      <c r="K178" s="60" t="n"/>
      <c r="L178" s="60" t="n"/>
      <c r="M178" s="61">
        <f>IF(NOT((COUNTA($B178:$D178)+COUNTA($G178:$L178)+COUNTA($Q178))&gt;0),"",IF(ISNUMBER($G178),1,IF(N($W178)&gt;0,AVERAGEIFS($X$5:$X$1000,$U$5:$U$1000,ROW(),$V$5:$V$1000,"Sub"),$X178)))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IF(NOT((COUNTA($B178:$D178)+COUNTA($G178:$L178)+COUNTA($Q178))&gt;0),"",IF(ISNUMBER($G178),IF(AND(ISNUMBER($AN178),$G178&gt;$AN178),"Cumplida con "&amp;($G178-$AN178)&amp;IF($G178-$AN178=1," día"," días")&amp;" de retraso","Cumplida"),IF(N($M178)&gt;=1,"Cumplida",IF(NOT(ISNUMBER($AN178)),"Sin fecha límite",IF($AN178&lt;FechaRef,"Vencida hace "&amp;(FechaRef-$AN178)&amp;IF(FechaRef-$AN178=1," día"," días"),IF($AN178=FechaRef,"Vence hoy",IF($AN178-FechaRef&lt;=DiasAlerta,"Vence en "&amp;($AN178-FechaRef)&amp;IF($AN178-FechaRef=1," día"," días"),"En plazo")))))))</f>
        <v/>
      </c>
      <c r="P178" s="62" t="n"/>
      <c r="Q178" s="58" t="n"/>
      <c r="R178" s="63">
        <f>IF(NOT((COUNTA($B178:$D178)+COUNTA($G178:$L178)+COUNTA($Q178))&gt;0),"",IF((IF($C178="","Falta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",""))="","✔ OK","⚠ "&amp;LEFT(IF($C178="","Falta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",""),LEN(IF($C178="","Falta el nombre de la actividad"&amp;" · ","")&amp;IF(AND($V178="Sub",N($U178)=0),"Subactividad sin macroactividad arriba"&amp;" · ","")&amp;IF($AM178="","Sin fecha de inicio"&amp;" · ","")&amp;IF($AN178="","Sin fecha límite"&amp;" · ","")&amp;IF(AND(LEFT($C178,11)="[Jefatura] ",N($AL178)=0),"No se encuentra en la hoja de la jefatura (elíjala de nuevo en la lista)"&amp;" · ","")&amp;IF(OR(AND($E178&lt;&gt;"",NOT(ISNUMBER($E178))),AND($F178&lt;&gt;"",NOT(ISNUMBER($F178))),AND($G178&lt;&gt;"",NOT(ISNUMBER($G178)))),"Fecha no válida"&amp;" · ","")&amp;IF(AND(ISNUMBER($AM178),ISNUMBER($AN178),$AM178&gt;$AN178),"Inicio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","")&amp;IF(AND(ISNUMBER($AN178),$AN178&lt;FechaRef,N($M178)&lt;1),"Vencida"&amp;" · ","")&amp;IF(AND(ObsObligatoria="Sí",ISNUMBER($AN178),$AN178&lt;FechaRef,N($M178)&lt;1,$Q178=""),"Vencida sin observación"&amp;" · ",""))-3)))</f>
        <v/>
      </c>
      <c r="S178" s="64">
        <f>IF(NOT((COUNTA($B178:$D178)+COUNTA($G178:$L178)+COUNTA($Q178))&gt;0),"",IF(AND($V178="Sub",N($U178)&gt;0),IF(ISNUMBER(INDEX($AM$5:$AM$1000,$U178-4)),DATE(YEAR(INDEX($AM$5:$AM$1000,$U178-4)),MONTH(INDEX($AM$5:$AM$1000,$U178-4)),1),IF(ISNUMBER(INDEX($AN$5:$AN$1000,$U178-4)),DATE(YEAR(INDEX($AN$5:$AN$1000,$U178-4)),MONTH(INDEX($AN$5:$AN$1000,$U178-4)),1),MesCiclo)),IF(ISNUMBER($AM178),DATE(YEAR($AM178),MONTH($AM178),1),IF(ISNUMBER($AN178),DATE(YEAR($AN178),MONTH($AN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IF(NOT((COUNTA($B178:$D178)+COUNTA($G178:$L178)+COUNTA($Q178))&gt;0),"",IF($B178="Subactividad","Sub","Macro"))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  <c r="AK178" s="62" t="n"/>
      <c r="AL178" s="62">
        <f>IF(LEFT($C178,11)="[Jefatura] ",IFERROR(MATCH("Asistente Técnico de Riesgo|"&amp;MID($C178,12,500),rDname_ADM,0),0),"")</f>
        <v/>
      </c>
      <c r="AM178" s="62">
        <f>IF(N($AL178)&gt;0,INDEX(rIni_ADM,$AL178),IF(ISNUMBER($E178),$E178,""))</f>
        <v/>
      </c>
      <c r="AN178" s="62">
        <f>IF(N($AL178)&gt;0,INDEX(rLim_ADM,$AL178),IF(ISNUMBER($F178),$F178,""))</f>
        <v/>
      </c>
    </row>
    <row r="179">
      <c r="A179" s="56">
        <f>IF(NOT((COUNTA($B179:$D179)+COUNTA($G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>
        <f>IF(N($AL179)&gt;0,INDEX(rIni_ADM,$AL179),"")</f>
        <v/>
      </c>
      <c r="F179" s="59">
        <f>IF(N($AL179)&gt;0,INDEX(rLim_ADM,$AL179),"")</f>
        <v/>
      </c>
      <c r="G179" s="59" t="n"/>
      <c r="H179" s="60" t="n"/>
      <c r="I179" s="60" t="n"/>
      <c r="J179" s="60" t="n"/>
      <c r="K179" s="60" t="n"/>
      <c r="L179" s="60" t="n"/>
      <c r="M179" s="61">
        <f>IF(NOT((COUNTA($B179:$D179)+COUNTA($G179:$L179)+COUNTA($Q179))&gt;0),"",IF(ISNUMBER($G179),1,IF(N($W179)&gt;0,AVERAGEIFS($X$5:$X$1000,$U$5:$U$1000,ROW(),$V$5:$V$1000,"Sub"),$X179)))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IF(NOT((COUNTA($B179:$D179)+COUNTA($G179:$L179)+COUNTA($Q179))&gt;0),"",IF(ISNUMBER($G179),IF(AND(ISNUMBER($AN179),$G179&gt;$AN179),"Cumplida con "&amp;($G179-$AN179)&amp;IF($G179-$AN179=1," día"," días")&amp;" de retraso","Cumplida"),IF(N($M179)&gt;=1,"Cumplida",IF(NOT(ISNUMBER($AN179)),"Sin fecha límite",IF($AN179&lt;FechaRef,"Vencida hace "&amp;(FechaRef-$AN179)&amp;IF(FechaRef-$AN179=1," día"," días"),IF($AN179=FechaRef,"Vence hoy",IF($AN179-FechaRef&lt;=DiasAlerta,"Vence en "&amp;($AN179-FechaRef)&amp;IF($AN179-FechaRef=1," día"," días"),"En plazo")))))))</f>
        <v/>
      </c>
      <c r="P179" s="62" t="n"/>
      <c r="Q179" s="58" t="n"/>
      <c r="R179" s="63">
        <f>IF(NOT((COUNTA($B179:$D179)+COUNTA($G179:$L179)+COUNTA($Q179))&gt;0),"",IF((IF($C179="","Falta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",""))="","✔ OK","⚠ "&amp;LEFT(IF($C179="","Falta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",""),LEN(IF($C179="","Falta el nombre de la actividad"&amp;" · ","")&amp;IF(AND($V179="Sub",N($U179)=0),"Subactividad sin macroactividad arriba"&amp;" · ","")&amp;IF($AM179="","Sin fecha de inicio"&amp;" · ","")&amp;IF($AN179="","Sin fecha límite"&amp;" · ","")&amp;IF(AND(LEFT($C179,11)="[Jefatura] ",N($AL179)=0),"No se encuentra en la hoja de la jefatura (elíjala de nuevo en la lista)"&amp;" · ","")&amp;IF(OR(AND($E179&lt;&gt;"",NOT(ISNUMBER($E179))),AND($F179&lt;&gt;"",NOT(ISNUMBER($F179))),AND($G179&lt;&gt;"",NOT(ISNUMBER($G179)))),"Fecha no válida"&amp;" · ","")&amp;IF(AND(ISNUMBER($AM179),ISNUMBER($AN179),$AM179&gt;$AN179),"Inicio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","")&amp;IF(AND(ISNUMBER($AN179),$AN179&lt;FechaRef,N($M179)&lt;1),"Vencida"&amp;" · ","")&amp;IF(AND(ObsObligatoria="Sí",ISNUMBER($AN179),$AN179&lt;FechaRef,N($M179)&lt;1,$Q179=""),"Vencida sin observación"&amp;" · ",""))-3)))</f>
        <v/>
      </c>
      <c r="S179" s="64">
        <f>IF(NOT((COUNTA($B179:$D179)+COUNTA($G179:$L179)+COUNTA($Q179))&gt;0),"",IF(AND($V179="Sub",N($U179)&gt;0),IF(ISNUMBER(INDEX($AM$5:$AM$1000,$U179-4)),DATE(YEAR(INDEX($AM$5:$AM$1000,$U179-4)),MONTH(INDEX($AM$5:$AM$1000,$U179-4)),1),IF(ISNUMBER(INDEX($AN$5:$AN$1000,$U179-4)),DATE(YEAR(INDEX($AN$5:$AN$1000,$U179-4)),MONTH(INDEX($AN$5:$AN$1000,$U179-4)),1),MesCiclo)),IF(ISNUMBER($AM179),DATE(YEAR($AM179),MONTH($AM179),1),IF(ISNUMBER($AN179),DATE(YEAR($AN179),MONTH($AN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IF(NOT((COUNTA($B179:$D179)+COUNTA($G179:$L179)+COUNTA($Q179))&gt;0),"",IF($B179="Subactividad","Sub","Macro"))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  <c r="AK179" s="62" t="n"/>
      <c r="AL179" s="62">
        <f>IF(LEFT($C179,11)="[Jefatura] ",IFERROR(MATCH("Asistente Técnico de Riesgo|"&amp;MID($C179,12,500),rDname_ADM,0),0),"")</f>
        <v/>
      </c>
      <c r="AM179" s="62">
        <f>IF(N($AL179)&gt;0,INDEX(rIni_ADM,$AL179),IF(ISNUMBER($E179),$E179,""))</f>
        <v/>
      </c>
      <c r="AN179" s="62">
        <f>IF(N($AL179)&gt;0,INDEX(rLim_ADM,$AL179),IF(ISNUMBER($F179),$F179,""))</f>
        <v/>
      </c>
    </row>
    <row r="180">
      <c r="A180" s="56">
        <f>IF(NOT((COUNTA($B180:$D180)+COUNTA($G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>
        <f>IF(N($AL180)&gt;0,INDEX(rIni_ADM,$AL180),"")</f>
        <v/>
      </c>
      <c r="F180" s="59">
        <f>IF(N($AL180)&gt;0,INDEX(rLim_ADM,$AL180),"")</f>
        <v/>
      </c>
      <c r="G180" s="59" t="n"/>
      <c r="H180" s="60" t="n"/>
      <c r="I180" s="60" t="n"/>
      <c r="J180" s="60" t="n"/>
      <c r="K180" s="60" t="n"/>
      <c r="L180" s="60" t="n"/>
      <c r="M180" s="61">
        <f>IF(NOT((COUNTA($B180:$D180)+COUNTA($G180:$L180)+COUNTA($Q180))&gt;0),"",IF(ISNUMBER($G180),1,IF(N($W180)&gt;0,AVERAGEIFS($X$5:$X$1000,$U$5:$U$1000,ROW(),$V$5:$V$1000,"Sub"),$X180)))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IF(NOT((COUNTA($B180:$D180)+COUNTA($G180:$L180)+COUNTA($Q180))&gt;0),"",IF(ISNUMBER($G180),IF(AND(ISNUMBER($AN180),$G180&gt;$AN180),"Cumplida con "&amp;($G180-$AN180)&amp;IF($G180-$AN180=1," día"," días")&amp;" de retraso","Cumplida"),IF(N($M180)&gt;=1,"Cumplida",IF(NOT(ISNUMBER($AN180)),"Sin fecha límite",IF($AN180&lt;FechaRef,"Vencida hace "&amp;(FechaRef-$AN180)&amp;IF(FechaRef-$AN180=1," día"," días"),IF($AN180=FechaRef,"Vence hoy",IF($AN180-FechaRef&lt;=DiasAlerta,"Vence en "&amp;($AN180-FechaRef)&amp;IF($AN180-FechaRef=1," día"," días"),"En plazo")))))))</f>
        <v/>
      </c>
      <c r="P180" s="62" t="n"/>
      <c r="Q180" s="58" t="n"/>
      <c r="R180" s="63">
        <f>IF(NOT((COUNTA($B180:$D180)+COUNTA($G180:$L180)+COUNTA($Q180))&gt;0),"",IF((IF($C180="","Falta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",""))="","✔ OK","⚠ "&amp;LEFT(IF($C180="","Falta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",""),LEN(IF($C180="","Falta el nombre de la actividad"&amp;" · ","")&amp;IF(AND($V180="Sub",N($U180)=0),"Subactividad sin macroactividad arriba"&amp;" · ","")&amp;IF($AM180="","Sin fecha de inicio"&amp;" · ","")&amp;IF($AN180="","Sin fecha límite"&amp;" · ","")&amp;IF(AND(LEFT($C180,11)="[Jefatura] ",N($AL180)=0),"No se encuentra en la hoja de la jefatura (elíjala de nuevo en la lista)"&amp;" · ","")&amp;IF(OR(AND($E180&lt;&gt;"",NOT(ISNUMBER($E180))),AND($F180&lt;&gt;"",NOT(ISNUMBER($F180))),AND($G180&lt;&gt;"",NOT(ISNUMBER($G180)))),"Fecha no válida"&amp;" · ","")&amp;IF(AND(ISNUMBER($AM180),ISNUMBER($AN180),$AM180&gt;$AN180),"Inicio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","")&amp;IF(AND(ISNUMBER($AN180),$AN180&lt;FechaRef,N($M180)&lt;1),"Vencida"&amp;" · ","")&amp;IF(AND(ObsObligatoria="Sí",ISNUMBER($AN180),$AN180&lt;FechaRef,N($M180)&lt;1,$Q180=""),"Vencida sin observación"&amp;" · ",""))-3)))</f>
        <v/>
      </c>
      <c r="S180" s="64">
        <f>IF(NOT((COUNTA($B180:$D180)+COUNTA($G180:$L180)+COUNTA($Q180))&gt;0),"",IF(AND($V180="Sub",N($U180)&gt;0),IF(ISNUMBER(INDEX($AM$5:$AM$1000,$U180-4)),DATE(YEAR(INDEX($AM$5:$AM$1000,$U180-4)),MONTH(INDEX($AM$5:$AM$1000,$U180-4)),1),IF(ISNUMBER(INDEX($AN$5:$AN$1000,$U180-4)),DATE(YEAR(INDEX($AN$5:$AN$1000,$U180-4)),MONTH(INDEX($AN$5:$AN$1000,$U180-4)),1),MesCiclo)),IF(ISNUMBER($AM180),DATE(YEAR($AM180),MONTH($AM180),1),IF(ISNUMBER($AN180),DATE(YEAR($AN180),MONTH($AN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IF(NOT((COUNTA($B180:$D180)+COUNTA($G180:$L180)+COUNTA($Q180))&gt;0),"",IF($B180="Subactividad","Sub","Macro"))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  <c r="AK180" s="62" t="n"/>
      <c r="AL180" s="62">
        <f>IF(LEFT($C180,11)="[Jefatura] ",IFERROR(MATCH("Asistente Técnico de Riesgo|"&amp;MID($C180,12,500),rDname_ADM,0),0),"")</f>
        <v/>
      </c>
      <c r="AM180" s="62">
        <f>IF(N($AL180)&gt;0,INDEX(rIni_ADM,$AL180),IF(ISNUMBER($E180),$E180,""))</f>
        <v/>
      </c>
      <c r="AN180" s="62">
        <f>IF(N($AL180)&gt;0,INDEX(rLim_ADM,$AL180),IF(ISNUMBER($F180),$F180,""))</f>
        <v/>
      </c>
    </row>
    <row r="181">
      <c r="A181" s="56">
        <f>IF(NOT((COUNTA($B181:$D181)+COUNTA($G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>
        <f>IF(N($AL181)&gt;0,INDEX(rIni_ADM,$AL181),"")</f>
        <v/>
      </c>
      <c r="F181" s="59">
        <f>IF(N($AL181)&gt;0,INDEX(rLim_ADM,$AL181),"")</f>
        <v/>
      </c>
      <c r="G181" s="59" t="n"/>
      <c r="H181" s="60" t="n"/>
      <c r="I181" s="60" t="n"/>
      <c r="J181" s="60" t="n"/>
      <c r="K181" s="60" t="n"/>
      <c r="L181" s="60" t="n"/>
      <c r="M181" s="61">
        <f>IF(NOT((COUNTA($B181:$D181)+COUNTA($G181:$L181)+COUNTA($Q181))&gt;0),"",IF(ISNUMBER($G181),1,IF(N($W181)&gt;0,AVERAGEIFS($X$5:$X$1000,$U$5:$U$1000,ROW(),$V$5:$V$1000,"Sub"),$X181)))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IF(NOT((COUNTA($B181:$D181)+COUNTA($G181:$L181)+COUNTA($Q181))&gt;0),"",IF(ISNUMBER($G181),IF(AND(ISNUMBER($AN181),$G181&gt;$AN181),"Cumplida con "&amp;($G181-$AN181)&amp;IF($G181-$AN181=1," día"," días")&amp;" de retraso","Cumplida"),IF(N($M181)&gt;=1,"Cumplida",IF(NOT(ISNUMBER($AN181)),"Sin fecha límite",IF($AN181&lt;FechaRef,"Vencida hace "&amp;(FechaRef-$AN181)&amp;IF(FechaRef-$AN181=1," día"," días"),IF($AN181=FechaRef,"Vence hoy",IF($AN181-FechaRef&lt;=DiasAlerta,"Vence en "&amp;($AN181-FechaRef)&amp;IF($AN181-FechaRef=1," día"," días"),"En plazo")))))))</f>
        <v/>
      </c>
      <c r="P181" s="62" t="n"/>
      <c r="Q181" s="58" t="n"/>
      <c r="R181" s="63">
        <f>IF(NOT((COUNTA($B181:$D181)+COUNTA($G181:$L181)+COUNTA($Q181))&gt;0),"",IF((IF($C181="","Falta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",""))="","✔ OK","⚠ "&amp;LEFT(IF($C181="","Falta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",""),LEN(IF($C181="","Falta el nombre de la actividad"&amp;" · ","")&amp;IF(AND($V181="Sub",N($U181)=0),"Subactividad sin macroactividad arriba"&amp;" · ","")&amp;IF($AM181="","Sin fecha de inicio"&amp;" · ","")&amp;IF($AN181="","Sin fecha límite"&amp;" · ","")&amp;IF(AND(LEFT($C181,11)="[Jefatura] ",N($AL181)=0),"No se encuentra en la hoja de la jefatura (elíjala de nuevo en la lista)"&amp;" · ","")&amp;IF(OR(AND($E181&lt;&gt;"",NOT(ISNUMBER($E181))),AND($F181&lt;&gt;"",NOT(ISNUMBER($F181))),AND($G181&lt;&gt;"",NOT(ISNUMBER($G181)))),"Fecha no válida"&amp;" · ","")&amp;IF(AND(ISNUMBER($AM181),ISNUMBER($AN181),$AM181&gt;$AN181),"Inicio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","")&amp;IF(AND(ISNUMBER($AN181),$AN181&lt;FechaRef,N($M181)&lt;1),"Vencida"&amp;" · ","")&amp;IF(AND(ObsObligatoria="Sí",ISNUMBER($AN181),$AN181&lt;FechaRef,N($M181)&lt;1,$Q181=""),"Vencida sin observación"&amp;" · ",""))-3)))</f>
        <v/>
      </c>
      <c r="S181" s="64">
        <f>IF(NOT((COUNTA($B181:$D181)+COUNTA($G181:$L181)+COUNTA($Q181))&gt;0),"",IF(AND($V181="Sub",N($U181)&gt;0),IF(ISNUMBER(INDEX($AM$5:$AM$1000,$U181-4)),DATE(YEAR(INDEX($AM$5:$AM$1000,$U181-4)),MONTH(INDEX($AM$5:$AM$1000,$U181-4)),1),IF(ISNUMBER(INDEX($AN$5:$AN$1000,$U181-4)),DATE(YEAR(INDEX($AN$5:$AN$1000,$U181-4)),MONTH(INDEX($AN$5:$AN$1000,$U181-4)),1),MesCiclo)),IF(ISNUMBER($AM181),DATE(YEAR($AM181),MONTH($AM181),1),IF(ISNUMBER($AN181),DATE(YEAR($AN181),MONTH($AN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IF(NOT((COUNTA($B181:$D181)+COUNTA($G181:$L181)+COUNTA($Q181))&gt;0),"",IF($B181="Subactividad","Sub","Macro"))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  <c r="AK181" s="62" t="n"/>
      <c r="AL181" s="62">
        <f>IF(LEFT($C181,11)="[Jefatura] ",IFERROR(MATCH("Asistente Técnico de Riesgo|"&amp;MID($C181,12,500),rDname_ADM,0),0),"")</f>
        <v/>
      </c>
      <c r="AM181" s="62">
        <f>IF(N($AL181)&gt;0,INDEX(rIni_ADM,$AL181),IF(ISNUMBER($E181),$E181,""))</f>
        <v/>
      </c>
      <c r="AN181" s="62">
        <f>IF(N($AL181)&gt;0,INDEX(rLim_ADM,$AL181),IF(ISNUMBER($F181),$F181,""))</f>
        <v/>
      </c>
    </row>
    <row r="182">
      <c r="A182" s="56">
        <f>IF(NOT((COUNTA($B182:$D182)+COUNTA($G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>
        <f>IF(N($AL182)&gt;0,INDEX(rIni_ADM,$AL182),"")</f>
        <v/>
      </c>
      <c r="F182" s="59">
        <f>IF(N($AL182)&gt;0,INDEX(rLim_ADM,$AL182),"")</f>
        <v/>
      </c>
      <c r="G182" s="59" t="n"/>
      <c r="H182" s="60" t="n"/>
      <c r="I182" s="60" t="n"/>
      <c r="J182" s="60" t="n"/>
      <c r="K182" s="60" t="n"/>
      <c r="L182" s="60" t="n"/>
      <c r="M182" s="61">
        <f>IF(NOT((COUNTA($B182:$D182)+COUNTA($G182:$L182)+COUNTA($Q182))&gt;0),"",IF(ISNUMBER($G182),1,IF(N($W182)&gt;0,AVERAGEIFS($X$5:$X$1000,$U$5:$U$1000,ROW(),$V$5:$V$1000,"Sub"),$X182)))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IF(NOT((COUNTA($B182:$D182)+COUNTA($G182:$L182)+COUNTA($Q182))&gt;0),"",IF(ISNUMBER($G182),IF(AND(ISNUMBER($AN182),$G182&gt;$AN182),"Cumplida con "&amp;($G182-$AN182)&amp;IF($G182-$AN182=1," día"," días")&amp;" de retraso","Cumplida"),IF(N($M182)&gt;=1,"Cumplida",IF(NOT(ISNUMBER($AN182)),"Sin fecha límite",IF($AN182&lt;FechaRef,"Vencida hace "&amp;(FechaRef-$AN182)&amp;IF(FechaRef-$AN182=1," día"," días"),IF($AN182=FechaRef,"Vence hoy",IF($AN182-FechaRef&lt;=DiasAlerta,"Vence en "&amp;($AN182-FechaRef)&amp;IF($AN182-FechaRef=1," día"," días"),"En plazo")))))))</f>
        <v/>
      </c>
      <c r="P182" s="62" t="n"/>
      <c r="Q182" s="58" t="n"/>
      <c r="R182" s="63">
        <f>IF(NOT((COUNTA($B182:$D182)+COUNTA($G182:$L182)+COUNTA($Q182))&gt;0),"",IF((IF($C182="","Falta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",""))="","✔ OK","⚠ "&amp;LEFT(IF($C182="","Falta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",""),LEN(IF($C182="","Falta el nombre de la actividad"&amp;" · ","")&amp;IF(AND($V182="Sub",N($U182)=0),"Subactividad sin macroactividad arriba"&amp;" · ","")&amp;IF($AM182="","Sin fecha de inicio"&amp;" · ","")&amp;IF($AN182="","Sin fecha límite"&amp;" · ","")&amp;IF(AND(LEFT($C182,11)="[Jefatura] ",N($AL182)=0),"No se encuentra en la hoja de la jefatura (elíjala de nuevo en la lista)"&amp;" · ","")&amp;IF(OR(AND($E182&lt;&gt;"",NOT(ISNUMBER($E182))),AND($F182&lt;&gt;"",NOT(ISNUMBER($F182))),AND($G182&lt;&gt;"",NOT(ISNUMBER($G182)))),"Fecha no válida"&amp;" · ","")&amp;IF(AND(ISNUMBER($AM182),ISNUMBER($AN182),$AM182&gt;$AN182),"Inicio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","")&amp;IF(AND(ISNUMBER($AN182),$AN182&lt;FechaRef,N($M182)&lt;1),"Vencida"&amp;" · ","")&amp;IF(AND(ObsObligatoria="Sí",ISNUMBER($AN182),$AN182&lt;FechaRef,N($M182)&lt;1,$Q182=""),"Vencida sin observación"&amp;" · ",""))-3)))</f>
        <v/>
      </c>
      <c r="S182" s="64">
        <f>IF(NOT((COUNTA($B182:$D182)+COUNTA($G182:$L182)+COUNTA($Q182))&gt;0),"",IF(AND($V182="Sub",N($U182)&gt;0),IF(ISNUMBER(INDEX($AM$5:$AM$1000,$U182-4)),DATE(YEAR(INDEX($AM$5:$AM$1000,$U182-4)),MONTH(INDEX($AM$5:$AM$1000,$U182-4)),1),IF(ISNUMBER(INDEX($AN$5:$AN$1000,$U182-4)),DATE(YEAR(INDEX($AN$5:$AN$1000,$U182-4)),MONTH(INDEX($AN$5:$AN$1000,$U182-4)),1),MesCiclo)),IF(ISNUMBER($AM182),DATE(YEAR($AM182),MONTH($AM182),1),IF(ISNUMBER($AN182),DATE(YEAR($AN182),MONTH($AN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IF(NOT((COUNTA($B182:$D182)+COUNTA($G182:$L182)+COUNTA($Q182))&gt;0),"",IF($B182="Subactividad","Sub","Macro"))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  <c r="AK182" s="62" t="n"/>
      <c r="AL182" s="62">
        <f>IF(LEFT($C182,11)="[Jefatura] ",IFERROR(MATCH("Asistente Técnico de Riesgo|"&amp;MID($C182,12,500),rDname_ADM,0),0),"")</f>
        <v/>
      </c>
      <c r="AM182" s="62">
        <f>IF(N($AL182)&gt;0,INDEX(rIni_ADM,$AL182),IF(ISNUMBER($E182),$E182,""))</f>
        <v/>
      </c>
      <c r="AN182" s="62">
        <f>IF(N($AL182)&gt;0,INDEX(rLim_ADM,$AL182),IF(ISNUMBER($F182),$F182,""))</f>
        <v/>
      </c>
    </row>
    <row r="183">
      <c r="A183" s="56">
        <f>IF(NOT((COUNTA($B183:$D183)+COUNTA($G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>
        <f>IF(N($AL183)&gt;0,INDEX(rIni_ADM,$AL183),"")</f>
        <v/>
      </c>
      <c r="F183" s="59">
        <f>IF(N($AL183)&gt;0,INDEX(rLim_ADM,$AL183),"")</f>
        <v/>
      </c>
      <c r="G183" s="59" t="n"/>
      <c r="H183" s="60" t="n"/>
      <c r="I183" s="60" t="n"/>
      <c r="J183" s="60" t="n"/>
      <c r="K183" s="60" t="n"/>
      <c r="L183" s="60" t="n"/>
      <c r="M183" s="61">
        <f>IF(NOT((COUNTA($B183:$D183)+COUNTA($G183:$L183)+COUNTA($Q183))&gt;0),"",IF(ISNUMBER($G183),1,IF(N($W183)&gt;0,AVERAGEIFS($X$5:$X$1000,$U$5:$U$1000,ROW(),$V$5:$V$1000,"Sub"),$X183)))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IF(NOT((COUNTA($B183:$D183)+COUNTA($G183:$L183)+COUNTA($Q183))&gt;0),"",IF(ISNUMBER($G183),IF(AND(ISNUMBER($AN183),$G183&gt;$AN183),"Cumplida con "&amp;($G183-$AN183)&amp;IF($G183-$AN183=1," día"," días")&amp;" de retraso","Cumplida"),IF(N($M183)&gt;=1,"Cumplida",IF(NOT(ISNUMBER($AN183)),"Sin fecha límite",IF($AN183&lt;FechaRef,"Vencida hace "&amp;(FechaRef-$AN183)&amp;IF(FechaRef-$AN183=1," día"," días"),IF($AN183=FechaRef,"Vence hoy",IF($AN183-FechaRef&lt;=DiasAlerta,"Vence en "&amp;($AN183-FechaRef)&amp;IF($AN183-FechaRef=1," día"," días"),"En plazo")))))))</f>
        <v/>
      </c>
      <c r="P183" s="62" t="n"/>
      <c r="Q183" s="58" t="n"/>
      <c r="R183" s="63">
        <f>IF(NOT((COUNTA($B183:$D183)+COUNTA($G183:$L183)+COUNTA($Q183))&gt;0),"",IF((IF($C183="","Falta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",""))="","✔ OK","⚠ "&amp;LEFT(IF($C183="","Falta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",""),LEN(IF($C183="","Falta el nombre de la actividad"&amp;" · ","")&amp;IF(AND($V183="Sub",N($U183)=0),"Subactividad sin macroactividad arriba"&amp;" · ","")&amp;IF($AM183="","Sin fecha de inicio"&amp;" · ","")&amp;IF($AN183="","Sin fecha límite"&amp;" · ","")&amp;IF(AND(LEFT($C183,11)="[Jefatura] ",N($AL183)=0),"No se encuentra en la hoja de la jefatura (elíjala de nuevo en la lista)"&amp;" · ","")&amp;IF(OR(AND($E183&lt;&gt;"",NOT(ISNUMBER($E183))),AND($F183&lt;&gt;"",NOT(ISNUMBER($F183))),AND($G183&lt;&gt;"",NOT(ISNUMBER($G183)))),"Fecha no válida"&amp;" · ","")&amp;IF(AND(ISNUMBER($AM183),ISNUMBER($AN183),$AM183&gt;$AN183),"Inicio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","")&amp;IF(AND(ISNUMBER($AN183),$AN183&lt;FechaRef,N($M183)&lt;1),"Vencida"&amp;" · ","")&amp;IF(AND(ObsObligatoria="Sí",ISNUMBER($AN183),$AN183&lt;FechaRef,N($M183)&lt;1,$Q183=""),"Vencida sin observación"&amp;" · ",""))-3)))</f>
        <v/>
      </c>
      <c r="S183" s="64">
        <f>IF(NOT((COUNTA($B183:$D183)+COUNTA($G183:$L183)+COUNTA($Q183))&gt;0),"",IF(AND($V183="Sub",N($U183)&gt;0),IF(ISNUMBER(INDEX($AM$5:$AM$1000,$U183-4)),DATE(YEAR(INDEX($AM$5:$AM$1000,$U183-4)),MONTH(INDEX($AM$5:$AM$1000,$U183-4)),1),IF(ISNUMBER(INDEX($AN$5:$AN$1000,$U183-4)),DATE(YEAR(INDEX($AN$5:$AN$1000,$U183-4)),MONTH(INDEX($AN$5:$AN$1000,$U183-4)),1),MesCiclo)),IF(ISNUMBER($AM183),DATE(YEAR($AM183),MONTH($AM183),1),IF(ISNUMBER($AN183),DATE(YEAR($AN183),MONTH($AN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IF(NOT((COUNTA($B183:$D183)+COUNTA($G183:$L183)+COUNTA($Q183))&gt;0),"",IF($B183="Subactividad","Sub","Macro"))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  <c r="AK183" s="62" t="n"/>
      <c r="AL183" s="62">
        <f>IF(LEFT($C183,11)="[Jefatura] ",IFERROR(MATCH("Asistente Técnico de Riesgo|"&amp;MID($C183,12,500),rDname_ADM,0),0),"")</f>
        <v/>
      </c>
      <c r="AM183" s="62">
        <f>IF(N($AL183)&gt;0,INDEX(rIni_ADM,$AL183),IF(ISNUMBER($E183),$E183,""))</f>
        <v/>
      </c>
      <c r="AN183" s="62">
        <f>IF(N($AL183)&gt;0,INDEX(rLim_ADM,$AL183),IF(ISNUMBER($F183),$F183,""))</f>
        <v/>
      </c>
    </row>
    <row r="184">
      <c r="A184" s="56">
        <f>IF(NOT((COUNTA($B184:$D184)+COUNTA($G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>
        <f>IF(N($AL184)&gt;0,INDEX(rIni_ADM,$AL184),"")</f>
        <v/>
      </c>
      <c r="F184" s="59">
        <f>IF(N($AL184)&gt;0,INDEX(rLim_ADM,$AL184),"")</f>
        <v/>
      </c>
      <c r="G184" s="59" t="n"/>
      <c r="H184" s="60" t="n"/>
      <c r="I184" s="60" t="n"/>
      <c r="J184" s="60" t="n"/>
      <c r="K184" s="60" t="n"/>
      <c r="L184" s="60" t="n"/>
      <c r="M184" s="61">
        <f>IF(NOT((COUNTA($B184:$D184)+COUNTA($G184:$L184)+COUNTA($Q184))&gt;0),"",IF(ISNUMBER($G184),1,IF(N($W184)&gt;0,AVERAGEIFS($X$5:$X$1000,$U$5:$U$1000,ROW(),$V$5:$V$1000,"Sub"),$X184)))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IF(NOT((COUNTA($B184:$D184)+COUNTA($G184:$L184)+COUNTA($Q184))&gt;0),"",IF(ISNUMBER($G184),IF(AND(ISNUMBER($AN184),$G184&gt;$AN184),"Cumplida con "&amp;($G184-$AN184)&amp;IF($G184-$AN184=1," día"," días")&amp;" de retraso","Cumplida"),IF(N($M184)&gt;=1,"Cumplida",IF(NOT(ISNUMBER($AN184)),"Sin fecha límite",IF($AN184&lt;FechaRef,"Vencida hace "&amp;(FechaRef-$AN184)&amp;IF(FechaRef-$AN184=1," día"," días"),IF($AN184=FechaRef,"Vence hoy",IF($AN184-FechaRef&lt;=DiasAlerta,"Vence en "&amp;($AN184-FechaRef)&amp;IF($AN184-FechaRef=1," día"," días"),"En plazo")))))))</f>
        <v/>
      </c>
      <c r="P184" s="62" t="n"/>
      <c r="Q184" s="58" t="n"/>
      <c r="R184" s="63">
        <f>IF(NOT((COUNTA($B184:$D184)+COUNTA($G184:$L184)+COUNTA($Q184))&gt;0),"",IF((IF($C184="","Falta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",""))="","✔ OK","⚠ "&amp;LEFT(IF($C184="","Falta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",""),LEN(IF($C184="","Falta el nombre de la actividad"&amp;" · ","")&amp;IF(AND($V184="Sub",N($U184)=0),"Subactividad sin macroactividad arriba"&amp;" · ","")&amp;IF($AM184="","Sin fecha de inicio"&amp;" · ","")&amp;IF($AN184="","Sin fecha límite"&amp;" · ","")&amp;IF(AND(LEFT($C184,11)="[Jefatura] ",N($AL184)=0),"No se encuentra en la hoja de la jefatura (elíjala de nuevo en la lista)"&amp;" · ","")&amp;IF(OR(AND($E184&lt;&gt;"",NOT(ISNUMBER($E184))),AND($F184&lt;&gt;"",NOT(ISNUMBER($F184))),AND($G184&lt;&gt;"",NOT(ISNUMBER($G184)))),"Fecha no válida"&amp;" · ","")&amp;IF(AND(ISNUMBER($AM184),ISNUMBER($AN184),$AM184&gt;$AN184),"Inicio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","")&amp;IF(AND(ISNUMBER($AN184),$AN184&lt;FechaRef,N($M184)&lt;1),"Vencida"&amp;" · ","")&amp;IF(AND(ObsObligatoria="Sí",ISNUMBER($AN184),$AN184&lt;FechaRef,N($M184)&lt;1,$Q184=""),"Vencida sin observación"&amp;" · ",""))-3)))</f>
        <v/>
      </c>
      <c r="S184" s="64">
        <f>IF(NOT((COUNTA($B184:$D184)+COUNTA($G184:$L184)+COUNTA($Q184))&gt;0),"",IF(AND($V184="Sub",N($U184)&gt;0),IF(ISNUMBER(INDEX($AM$5:$AM$1000,$U184-4)),DATE(YEAR(INDEX($AM$5:$AM$1000,$U184-4)),MONTH(INDEX($AM$5:$AM$1000,$U184-4)),1),IF(ISNUMBER(INDEX($AN$5:$AN$1000,$U184-4)),DATE(YEAR(INDEX($AN$5:$AN$1000,$U184-4)),MONTH(INDEX($AN$5:$AN$1000,$U184-4)),1),MesCiclo)),IF(ISNUMBER($AM184),DATE(YEAR($AM184),MONTH($AM184),1),IF(ISNUMBER($AN184),DATE(YEAR($AN184),MONTH($AN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IF(NOT((COUNTA($B184:$D184)+COUNTA($G184:$L184)+COUNTA($Q184))&gt;0),"",IF($B184="Subactividad","Sub","Macro"))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  <c r="AK184" s="62" t="n"/>
      <c r="AL184" s="62">
        <f>IF(LEFT($C184,11)="[Jefatura] ",IFERROR(MATCH("Asistente Técnico de Riesgo|"&amp;MID($C184,12,500),rDname_ADM,0),0),"")</f>
        <v/>
      </c>
      <c r="AM184" s="62">
        <f>IF(N($AL184)&gt;0,INDEX(rIni_ADM,$AL184),IF(ISNUMBER($E184),$E184,""))</f>
        <v/>
      </c>
      <c r="AN184" s="62">
        <f>IF(N($AL184)&gt;0,INDEX(rLim_ADM,$AL184),IF(ISNUMBER($F184),$F184,""))</f>
        <v/>
      </c>
    </row>
    <row r="185">
      <c r="A185" s="56">
        <f>IF(NOT((COUNTA($B185:$D185)+COUNTA($G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>
        <f>IF(N($AL185)&gt;0,INDEX(rIni_ADM,$AL185),"")</f>
        <v/>
      </c>
      <c r="F185" s="59">
        <f>IF(N($AL185)&gt;0,INDEX(rLim_ADM,$AL185),"")</f>
        <v/>
      </c>
      <c r="G185" s="59" t="n"/>
      <c r="H185" s="60" t="n"/>
      <c r="I185" s="60" t="n"/>
      <c r="J185" s="60" t="n"/>
      <c r="K185" s="60" t="n"/>
      <c r="L185" s="60" t="n"/>
      <c r="M185" s="61">
        <f>IF(NOT((COUNTA($B185:$D185)+COUNTA($G185:$L185)+COUNTA($Q185))&gt;0),"",IF(ISNUMBER($G185),1,IF(N($W185)&gt;0,AVERAGEIFS($X$5:$X$1000,$U$5:$U$1000,ROW(),$V$5:$V$1000,"Sub"),$X185)))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IF(NOT((COUNTA($B185:$D185)+COUNTA($G185:$L185)+COUNTA($Q185))&gt;0),"",IF(ISNUMBER($G185),IF(AND(ISNUMBER($AN185),$G185&gt;$AN185),"Cumplida con "&amp;($G185-$AN185)&amp;IF($G185-$AN185=1," día"," días")&amp;" de retraso","Cumplida"),IF(N($M185)&gt;=1,"Cumplida",IF(NOT(ISNUMBER($AN185)),"Sin fecha límite",IF($AN185&lt;FechaRef,"Vencida hace "&amp;(FechaRef-$AN185)&amp;IF(FechaRef-$AN185=1," día"," días"),IF($AN185=FechaRef,"Vence hoy",IF($AN185-FechaRef&lt;=DiasAlerta,"Vence en "&amp;($AN185-FechaRef)&amp;IF($AN185-FechaRef=1," día"," días"),"En plazo")))))))</f>
        <v/>
      </c>
      <c r="P185" s="62" t="n"/>
      <c r="Q185" s="58" t="n"/>
      <c r="R185" s="63">
        <f>IF(NOT((COUNTA($B185:$D185)+COUNTA($G185:$L185)+COUNTA($Q185))&gt;0),"",IF((IF($C185="","Falta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",""))="","✔ OK","⚠ "&amp;LEFT(IF($C185="","Falta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",""),LEN(IF($C185="","Falta el nombre de la actividad"&amp;" · ","")&amp;IF(AND($V185="Sub",N($U185)=0),"Subactividad sin macroactividad arriba"&amp;" · ","")&amp;IF($AM185="","Sin fecha de inicio"&amp;" · ","")&amp;IF($AN185="","Sin fecha límite"&amp;" · ","")&amp;IF(AND(LEFT($C185,11)="[Jefatura] ",N($AL185)=0),"No se encuentra en la hoja de la jefatura (elíjala de nuevo en la lista)"&amp;" · ","")&amp;IF(OR(AND($E185&lt;&gt;"",NOT(ISNUMBER($E185))),AND($F185&lt;&gt;"",NOT(ISNUMBER($F185))),AND($G185&lt;&gt;"",NOT(ISNUMBER($G185)))),"Fecha no válida"&amp;" · ","")&amp;IF(AND(ISNUMBER($AM185),ISNUMBER($AN185),$AM185&gt;$AN185),"Inicio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","")&amp;IF(AND(ISNUMBER($AN185),$AN185&lt;FechaRef,N($M185)&lt;1),"Vencida"&amp;" · ","")&amp;IF(AND(ObsObligatoria="Sí",ISNUMBER($AN185),$AN185&lt;FechaRef,N($M185)&lt;1,$Q185=""),"Vencida sin observación"&amp;" · ",""))-3)))</f>
        <v/>
      </c>
      <c r="S185" s="64">
        <f>IF(NOT((COUNTA($B185:$D185)+COUNTA($G185:$L185)+COUNTA($Q185))&gt;0),"",IF(AND($V185="Sub",N($U185)&gt;0),IF(ISNUMBER(INDEX($AM$5:$AM$1000,$U185-4)),DATE(YEAR(INDEX($AM$5:$AM$1000,$U185-4)),MONTH(INDEX($AM$5:$AM$1000,$U185-4)),1),IF(ISNUMBER(INDEX($AN$5:$AN$1000,$U185-4)),DATE(YEAR(INDEX($AN$5:$AN$1000,$U185-4)),MONTH(INDEX($AN$5:$AN$1000,$U185-4)),1),MesCiclo)),IF(ISNUMBER($AM185),DATE(YEAR($AM185),MONTH($AM185),1),IF(ISNUMBER($AN185),DATE(YEAR($AN185),MONTH($AN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IF(NOT((COUNTA($B185:$D185)+COUNTA($G185:$L185)+COUNTA($Q185))&gt;0),"",IF($B185="Subactividad","Sub","Macro"))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  <c r="AK185" s="62" t="n"/>
      <c r="AL185" s="62">
        <f>IF(LEFT($C185,11)="[Jefatura] ",IFERROR(MATCH("Asistente Técnico de Riesgo|"&amp;MID($C185,12,500),rDname_ADM,0),0),"")</f>
        <v/>
      </c>
      <c r="AM185" s="62">
        <f>IF(N($AL185)&gt;0,INDEX(rIni_ADM,$AL185),IF(ISNUMBER($E185),$E185,""))</f>
        <v/>
      </c>
      <c r="AN185" s="62">
        <f>IF(N($AL185)&gt;0,INDEX(rLim_ADM,$AL185),IF(ISNUMBER($F185),$F185,""))</f>
        <v/>
      </c>
    </row>
    <row r="186">
      <c r="A186" s="56">
        <f>IF(NOT((COUNTA($B186:$D186)+COUNTA($G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>
        <f>IF(N($AL186)&gt;0,INDEX(rIni_ADM,$AL186),"")</f>
        <v/>
      </c>
      <c r="F186" s="59">
        <f>IF(N($AL186)&gt;0,INDEX(rLim_ADM,$AL186),"")</f>
        <v/>
      </c>
      <c r="G186" s="59" t="n"/>
      <c r="H186" s="60" t="n"/>
      <c r="I186" s="60" t="n"/>
      <c r="J186" s="60" t="n"/>
      <c r="K186" s="60" t="n"/>
      <c r="L186" s="60" t="n"/>
      <c r="M186" s="61">
        <f>IF(NOT((COUNTA($B186:$D186)+COUNTA($G186:$L186)+COUNTA($Q186))&gt;0),"",IF(ISNUMBER($G186),1,IF(N($W186)&gt;0,AVERAGEIFS($X$5:$X$1000,$U$5:$U$1000,ROW(),$V$5:$V$1000,"Sub"),$X186)))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IF(NOT((COUNTA($B186:$D186)+COUNTA($G186:$L186)+COUNTA($Q186))&gt;0),"",IF(ISNUMBER($G186),IF(AND(ISNUMBER($AN186),$G186&gt;$AN186),"Cumplida con "&amp;($G186-$AN186)&amp;IF($G186-$AN186=1," día"," días")&amp;" de retraso","Cumplida"),IF(N($M186)&gt;=1,"Cumplida",IF(NOT(ISNUMBER($AN186)),"Sin fecha límite",IF($AN186&lt;FechaRef,"Vencida hace "&amp;(FechaRef-$AN186)&amp;IF(FechaRef-$AN186=1," día"," días"),IF($AN186=FechaRef,"Vence hoy",IF($AN186-FechaRef&lt;=DiasAlerta,"Vence en "&amp;($AN186-FechaRef)&amp;IF($AN186-FechaRef=1," día"," días"),"En plazo")))))))</f>
        <v/>
      </c>
      <c r="P186" s="62" t="n"/>
      <c r="Q186" s="58" t="n"/>
      <c r="R186" s="63">
        <f>IF(NOT((COUNTA($B186:$D186)+COUNTA($G186:$L186)+COUNTA($Q186))&gt;0),"",IF((IF($C186="","Falta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",""))="","✔ OK","⚠ "&amp;LEFT(IF($C186="","Falta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",""),LEN(IF($C186="","Falta el nombre de la actividad"&amp;" · ","")&amp;IF(AND($V186="Sub",N($U186)=0),"Subactividad sin macroactividad arriba"&amp;" · ","")&amp;IF($AM186="","Sin fecha de inicio"&amp;" · ","")&amp;IF($AN186="","Sin fecha límite"&amp;" · ","")&amp;IF(AND(LEFT($C186,11)="[Jefatura] ",N($AL186)=0),"No se encuentra en la hoja de la jefatura (elíjala de nuevo en la lista)"&amp;" · ","")&amp;IF(OR(AND($E186&lt;&gt;"",NOT(ISNUMBER($E186))),AND($F186&lt;&gt;"",NOT(ISNUMBER($F186))),AND($G186&lt;&gt;"",NOT(ISNUMBER($G186)))),"Fecha no válida"&amp;" · ","")&amp;IF(AND(ISNUMBER($AM186),ISNUMBER($AN186),$AM186&gt;$AN186),"Inicio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","")&amp;IF(AND(ISNUMBER($AN186),$AN186&lt;FechaRef,N($M186)&lt;1),"Vencida"&amp;" · ","")&amp;IF(AND(ObsObligatoria="Sí",ISNUMBER($AN186),$AN186&lt;FechaRef,N($M186)&lt;1,$Q186=""),"Vencida sin observación"&amp;" · ",""))-3)))</f>
        <v/>
      </c>
      <c r="S186" s="64">
        <f>IF(NOT((COUNTA($B186:$D186)+COUNTA($G186:$L186)+COUNTA($Q186))&gt;0),"",IF(AND($V186="Sub",N($U186)&gt;0),IF(ISNUMBER(INDEX($AM$5:$AM$1000,$U186-4)),DATE(YEAR(INDEX($AM$5:$AM$1000,$U186-4)),MONTH(INDEX($AM$5:$AM$1000,$U186-4)),1),IF(ISNUMBER(INDEX($AN$5:$AN$1000,$U186-4)),DATE(YEAR(INDEX($AN$5:$AN$1000,$U186-4)),MONTH(INDEX($AN$5:$AN$1000,$U186-4)),1),MesCiclo)),IF(ISNUMBER($AM186),DATE(YEAR($AM186),MONTH($AM186),1),IF(ISNUMBER($AN186),DATE(YEAR($AN186),MONTH($AN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IF(NOT((COUNTA($B186:$D186)+COUNTA($G186:$L186)+COUNTA($Q186))&gt;0),"",IF($B186="Subactividad","Sub","Macro"))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  <c r="AK186" s="62" t="n"/>
      <c r="AL186" s="62">
        <f>IF(LEFT($C186,11)="[Jefatura] ",IFERROR(MATCH("Asistente Técnico de Riesgo|"&amp;MID($C186,12,500),rDname_ADM,0),0),"")</f>
        <v/>
      </c>
      <c r="AM186" s="62">
        <f>IF(N($AL186)&gt;0,INDEX(rIni_ADM,$AL186),IF(ISNUMBER($E186),$E186,""))</f>
        <v/>
      </c>
      <c r="AN186" s="62">
        <f>IF(N($AL186)&gt;0,INDEX(rLim_ADM,$AL186),IF(ISNUMBER($F186),$F186,""))</f>
        <v/>
      </c>
    </row>
    <row r="187">
      <c r="A187" s="56">
        <f>IF(NOT((COUNTA($B187:$D187)+COUNTA($G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>
        <f>IF(N($AL187)&gt;0,INDEX(rIni_ADM,$AL187),"")</f>
        <v/>
      </c>
      <c r="F187" s="59">
        <f>IF(N($AL187)&gt;0,INDEX(rLim_ADM,$AL187),"")</f>
        <v/>
      </c>
      <c r="G187" s="59" t="n"/>
      <c r="H187" s="60" t="n"/>
      <c r="I187" s="60" t="n"/>
      <c r="J187" s="60" t="n"/>
      <c r="K187" s="60" t="n"/>
      <c r="L187" s="60" t="n"/>
      <c r="M187" s="61">
        <f>IF(NOT((COUNTA($B187:$D187)+COUNTA($G187:$L187)+COUNTA($Q187))&gt;0),"",IF(ISNUMBER($G187),1,IF(N($W187)&gt;0,AVERAGEIFS($X$5:$X$1000,$U$5:$U$1000,ROW(),$V$5:$V$1000,"Sub"),$X187)))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IF(NOT((COUNTA($B187:$D187)+COUNTA($G187:$L187)+COUNTA($Q187))&gt;0),"",IF(ISNUMBER($G187),IF(AND(ISNUMBER($AN187),$G187&gt;$AN187),"Cumplida con "&amp;($G187-$AN187)&amp;IF($G187-$AN187=1," día"," días")&amp;" de retraso","Cumplida"),IF(N($M187)&gt;=1,"Cumplida",IF(NOT(ISNUMBER($AN187)),"Sin fecha límite",IF($AN187&lt;FechaRef,"Vencida hace "&amp;(FechaRef-$AN187)&amp;IF(FechaRef-$AN187=1," día"," días"),IF($AN187=FechaRef,"Vence hoy",IF($AN187-FechaRef&lt;=DiasAlerta,"Vence en "&amp;($AN187-FechaRef)&amp;IF($AN187-FechaRef=1," día"," días"),"En plazo")))))))</f>
        <v/>
      </c>
      <c r="P187" s="62" t="n"/>
      <c r="Q187" s="58" t="n"/>
      <c r="R187" s="63">
        <f>IF(NOT((COUNTA($B187:$D187)+COUNTA($G187:$L187)+COUNTA($Q187))&gt;0),"",IF((IF($C187="","Falta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",""))="","✔ OK","⚠ "&amp;LEFT(IF($C187="","Falta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",""),LEN(IF($C187="","Falta el nombre de la actividad"&amp;" · ","")&amp;IF(AND($V187="Sub",N($U187)=0),"Subactividad sin macroactividad arriba"&amp;" · ","")&amp;IF($AM187="","Sin fecha de inicio"&amp;" · ","")&amp;IF($AN187="","Sin fecha límite"&amp;" · ","")&amp;IF(AND(LEFT($C187,11)="[Jefatura] ",N($AL187)=0),"No se encuentra en la hoja de la jefatura (elíjala de nuevo en la lista)"&amp;" · ","")&amp;IF(OR(AND($E187&lt;&gt;"",NOT(ISNUMBER($E187))),AND($F187&lt;&gt;"",NOT(ISNUMBER($F187))),AND($G187&lt;&gt;"",NOT(ISNUMBER($G187)))),"Fecha no válida"&amp;" · ","")&amp;IF(AND(ISNUMBER($AM187),ISNUMBER($AN187),$AM187&gt;$AN187),"Inicio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","")&amp;IF(AND(ISNUMBER($AN187),$AN187&lt;FechaRef,N($M187)&lt;1),"Vencida"&amp;" · ","")&amp;IF(AND(ObsObligatoria="Sí",ISNUMBER($AN187),$AN187&lt;FechaRef,N($M187)&lt;1,$Q187=""),"Vencida sin observación"&amp;" · ",""))-3)))</f>
        <v/>
      </c>
      <c r="S187" s="64">
        <f>IF(NOT((COUNTA($B187:$D187)+COUNTA($G187:$L187)+COUNTA($Q187))&gt;0),"",IF(AND($V187="Sub",N($U187)&gt;0),IF(ISNUMBER(INDEX($AM$5:$AM$1000,$U187-4)),DATE(YEAR(INDEX($AM$5:$AM$1000,$U187-4)),MONTH(INDEX($AM$5:$AM$1000,$U187-4)),1),IF(ISNUMBER(INDEX($AN$5:$AN$1000,$U187-4)),DATE(YEAR(INDEX($AN$5:$AN$1000,$U187-4)),MONTH(INDEX($AN$5:$AN$1000,$U187-4)),1),MesCiclo)),IF(ISNUMBER($AM187),DATE(YEAR($AM187),MONTH($AM187),1),IF(ISNUMBER($AN187),DATE(YEAR($AN187),MONTH($AN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IF(NOT((COUNTA($B187:$D187)+COUNTA($G187:$L187)+COUNTA($Q187))&gt;0),"",IF($B187="Subactividad","Sub","Macro"))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  <c r="AK187" s="62" t="n"/>
      <c r="AL187" s="62">
        <f>IF(LEFT($C187,11)="[Jefatura] ",IFERROR(MATCH("Asistente Técnico de Riesgo|"&amp;MID($C187,12,500),rDname_ADM,0),0),"")</f>
        <v/>
      </c>
      <c r="AM187" s="62">
        <f>IF(N($AL187)&gt;0,INDEX(rIni_ADM,$AL187),IF(ISNUMBER($E187),$E187,""))</f>
        <v/>
      </c>
      <c r="AN187" s="62">
        <f>IF(N($AL187)&gt;0,INDEX(rLim_ADM,$AL187),IF(ISNUMBER($F187),$F187,""))</f>
        <v/>
      </c>
    </row>
    <row r="188">
      <c r="A188" s="56">
        <f>IF(NOT((COUNTA($B188:$D188)+COUNTA($G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>
        <f>IF(N($AL188)&gt;0,INDEX(rIni_ADM,$AL188),"")</f>
        <v/>
      </c>
      <c r="F188" s="59">
        <f>IF(N($AL188)&gt;0,INDEX(rLim_ADM,$AL188),"")</f>
        <v/>
      </c>
      <c r="G188" s="59" t="n"/>
      <c r="H188" s="60" t="n"/>
      <c r="I188" s="60" t="n"/>
      <c r="J188" s="60" t="n"/>
      <c r="K188" s="60" t="n"/>
      <c r="L188" s="60" t="n"/>
      <c r="M188" s="61">
        <f>IF(NOT((COUNTA($B188:$D188)+COUNTA($G188:$L188)+COUNTA($Q188))&gt;0),"",IF(ISNUMBER($G188),1,IF(N($W188)&gt;0,AVERAGEIFS($X$5:$X$1000,$U$5:$U$1000,ROW(),$V$5:$V$1000,"Sub"),$X188)))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IF(NOT((COUNTA($B188:$D188)+COUNTA($G188:$L188)+COUNTA($Q188))&gt;0),"",IF(ISNUMBER($G188),IF(AND(ISNUMBER($AN188),$G188&gt;$AN188),"Cumplida con "&amp;($G188-$AN188)&amp;IF($G188-$AN188=1," día"," días")&amp;" de retraso","Cumplida"),IF(N($M188)&gt;=1,"Cumplida",IF(NOT(ISNUMBER($AN188)),"Sin fecha límite",IF($AN188&lt;FechaRef,"Vencida hace "&amp;(FechaRef-$AN188)&amp;IF(FechaRef-$AN188=1," día"," días"),IF($AN188=FechaRef,"Vence hoy",IF($AN188-FechaRef&lt;=DiasAlerta,"Vence en "&amp;($AN188-FechaRef)&amp;IF($AN188-FechaRef=1," día"," días"),"En plazo")))))))</f>
        <v/>
      </c>
      <c r="P188" s="62" t="n"/>
      <c r="Q188" s="58" t="n"/>
      <c r="R188" s="63">
        <f>IF(NOT((COUNTA($B188:$D188)+COUNTA($G188:$L188)+COUNTA($Q188))&gt;0),"",IF((IF($C188="","Falta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",""))="","✔ OK","⚠ "&amp;LEFT(IF($C188="","Falta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",""),LEN(IF($C188="","Falta el nombre de la actividad"&amp;" · ","")&amp;IF(AND($V188="Sub",N($U188)=0),"Subactividad sin macroactividad arriba"&amp;" · ","")&amp;IF($AM188="","Sin fecha de inicio"&amp;" · ","")&amp;IF($AN188="","Sin fecha límite"&amp;" · ","")&amp;IF(AND(LEFT($C188,11)="[Jefatura] ",N($AL188)=0),"No se encuentra en la hoja de la jefatura (elíjala de nuevo en la lista)"&amp;" · ","")&amp;IF(OR(AND($E188&lt;&gt;"",NOT(ISNUMBER($E188))),AND($F188&lt;&gt;"",NOT(ISNUMBER($F188))),AND($G188&lt;&gt;"",NOT(ISNUMBER($G188)))),"Fecha no válida"&amp;" · ","")&amp;IF(AND(ISNUMBER($AM188),ISNUMBER($AN188),$AM188&gt;$AN188),"Inicio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","")&amp;IF(AND(ISNUMBER($AN188),$AN188&lt;FechaRef,N($M188)&lt;1),"Vencida"&amp;" · ","")&amp;IF(AND(ObsObligatoria="Sí",ISNUMBER($AN188),$AN188&lt;FechaRef,N($M188)&lt;1,$Q188=""),"Vencida sin observación"&amp;" · ",""))-3)))</f>
        <v/>
      </c>
      <c r="S188" s="64">
        <f>IF(NOT((COUNTA($B188:$D188)+COUNTA($G188:$L188)+COUNTA($Q188))&gt;0),"",IF(AND($V188="Sub",N($U188)&gt;0),IF(ISNUMBER(INDEX($AM$5:$AM$1000,$U188-4)),DATE(YEAR(INDEX($AM$5:$AM$1000,$U188-4)),MONTH(INDEX($AM$5:$AM$1000,$U188-4)),1),IF(ISNUMBER(INDEX($AN$5:$AN$1000,$U188-4)),DATE(YEAR(INDEX($AN$5:$AN$1000,$U188-4)),MONTH(INDEX($AN$5:$AN$1000,$U188-4)),1),MesCiclo)),IF(ISNUMBER($AM188),DATE(YEAR($AM188),MONTH($AM188),1),IF(ISNUMBER($AN188),DATE(YEAR($AN188),MONTH($AN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IF(NOT((COUNTA($B188:$D188)+COUNTA($G188:$L188)+COUNTA($Q188))&gt;0),"",IF($B188="Subactividad","Sub","Macro"))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  <c r="AK188" s="62" t="n"/>
      <c r="AL188" s="62">
        <f>IF(LEFT($C188,11)="[Jefatura] ",IFERROR(MATCH("Asistente Técnico de Riesgo|"&amp;MID($C188,12,500),rDname_ADM,0),0),"")</f>
        <v/>
      </c>
      <c r="AM188" s="62">
        <f>IF(N($AL188)&gt;0,INDEX(rIni_ADM,$AL188),IF(ISNUMBER($E188),$E188,""))</f>
        <v/>
      </c>
      <c r="AN188" s="62">
        <f>IF(N($AL188)&gt;0,INDEX(rLim_ADM,$AL188),IF(ISNUMBER($F188),$F188,""))</f>
        <v/>
      </c>
    </row>
    <row r="189">
      <c r="A189" s="56">
        <f>IF(NOT((COUNTA($B189:$D189)+COUNTA($G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>
        <f>IF(N($AL189)&gt;0,INDEX(rIni_ADM,$AL189),"")</f>
        <v/>
      </c>
      <c r="F189" s="59">
        <f>IF(N($AL189)&gt;0,INDEX(rLim_ADM,$AL189),"")</f>
        <v/>
      </c>
      <c r="G189" s="59" t="n"/>
      <c r="H189" s="60" t="n"/>
      <c r="I189" s="60" t="n"/>
      <c r="J189" s="60" t="n"/>
      <c r="K189" s="60" t="n"/>
      <c r="L189" s="60" t="n"/>
      <c r="M189" s="61">
        <f>IF(NOT((COUNTA($B189:$D189)+COUNTA($G189:$L189)+COUNTA($Q189))&gt;0),"",IF(ISNUMBER($G189),1,IF(N($W189)&gt;0,AVERAGEIFS($X$5:$X$1000,$U$5:$U$1000,ROW(),$V$5:$V$1000,"Sub"),$X189)))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IF(NOT((COUNTA($B189:$D189)+COUNTA($G189:$L189)+COUNTA($Q189))&gt;0),"",IF(ISNUMBER($G189),IF(AND(ISNUMBER($AN189),$G189&gt;$AN189),"Cumplida con "&amp;($G189-$AN189)&amp;IF($G189-$AN189=1," día"," días")&amp;" de retraso","Cumplida"),IF(N($M189)&gt;=1,"Cumplida",IF(NOT(ISNUMBER($AN189)),"Sin fecha límite",IF($AN189&lt;FechaRef,"Vencida hace "&amp;(FechaRef-$AN189)&amp;IF(FechaRef-$AN189=1," día"," días"),IF($AN189=FechaRef,"Vence hoy",IF($AN189-FechaRef&lt;=DiasAlerta,"Vence en "&amp;($AN189-FechaRef)&amp;IF($AN189-FechaRef=1," día"," días"),"En plazo")))))))</f>
        <v/>
      </c>
      <c r="P189" s="62" t="n"/>
      <c r="Q189" s="58" t="n"/>
      <c r="R189" s="63">
        <f>IF(NOT((COUNTA($B189:$D189)+COUNTA($G189:$L189)+COUNTA($Q189))&gt;0),"",IF((IF($C189="","Falta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",""))="","✔ OK","⚠ "&amp;LEFT(IF($C189="","Falta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",""),LEN(IF($C189="","Falta el nombre de la actividad"&amp;" · ","")&amp;IF(AND($V189="Sub",N($U189)=0),"Subactividad sin macroactividad arriba"&amp;" · ","")&amp;IF($AM189="","Sin fecha de inicio"&amp;" · ","")&amp;IF($AN189="","Sin fecha límite"&amp;" · ","")&amp;IF(AND(LEFT($C189,11)="[Jefatura] ",N($AL189)=0),"No se encuentra en la hoja de la jefatura (elíjala de nuevo en la lista)"&amp;" · ","")&amp;IF(OR(AND($E189&lt;&gt;"",NOT(ISNUMBER($E189))),AND($F189&lt;&gt;"",NOT(ISNUMBER($F189))),AND($G189&lt;&gt;"",NOT(ISNUMBER($G189)))),"Fecha no válida"&amp;" · ","")&amp;IF(AND(ISNUMBER($AM189),ISNUMBER($AN189),$AM189&gt;$AN189),"Inicio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","")&amp;IF(AND(ISNUMBER($AN189),$AN189&lt;FechaRef,N($M189)&lt;1),"Vencida"&amp;" · ","")&amp;IF(AND(ObsObligatoria="Sí",ISNUMBER($AN189),$AN189&lt;FechaRef,N($M189)&lt;1,$Q189=""),"Vencida sin observación"&amp;" · ",""))-3)))</f>
        <v/>
      </c>
      <c r="S189" s="64">
        <f>IF(NOT((COUNTA($B189:$D189)+COUNTA($G189:$L189)+COUNTA($Q189))&gt;0),"",IF(AND($V189="Sub",N($U189)&gt;0),IF(ISNUMBER(INDEX($AM$5:$AM$1000,$U189-4)),DATE(YEAR(INDEX($AM$5:$AM$1000,$U189-4)),MONTH(INDEX($AM$5:$AM$1000,$U189-4)),1),IF(ISNUMBER(INDEX($AN$5:$AN$1000,$U189-4)),DATE(YEAR(INDEX($AN$5:$AN$1000,$U189-4)),MONTH(INDEX($AN$5:$AN$1000,$U189-4)),1),MesCiclo)),IF(ISNUMBER($AM189),DATE(YEAR($AM189),MONTH($AM189),1),IF(ISNUMBER($AN189),DATE(YEAR($AN189),MONTH($AN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IF(NOT((COUNTA($B189:$D189)+COUNTA($G189:$L189)+COUNTA($Q189))&gt;0),"",IF($B189="Subactividad","Sub","Macro"))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  <c r="AK189" s="62" t="n"/>
      <c r="AL189" s="62">
        <f>IF(LEFT($C189,11)="[Jefatura] ",IFERROR(MATCH("Asistente Técnico de Riesgo|"&amp;MID($C189,12,500),rDname_ADM,0),0),"")</f>
        <v/>
      </c>
      <c r="AM189" s="62">
        <f>IF(N($AL189)&gt;0,INDEX(rIni_ADM,$AL189),IF(ISNUMBER($E189),$E189,""))</f>
        <v/>
      </c>
      <c r="AN189" s="62">
        <f>IF(N($AL189)&gt;0,INDEX(rLim_ADM,$AL189),IF(ISNUMBER($F189),$F189,""))</f>
        <v/>
      </c>
    </row>
    <row r="190">
      <c r="A190" s="56">
        <f>IF(NOT((COUNTA($B190:$D190)+COUNTA($G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>
        <f>IF(N($AL190)&gt;0,INDEX(rIni_ADM,$AL190),"")</f>
        <v/>
      </c>
      <c r="F190" s="59">
        <f>IF(N($AL190)&gt;0,INDEX(rLim_ADM,$AL190),"")</f>
        <v/>
      </c>
      <c r="G190" s="59" t="n"/>
      <c r="H190" s="60" t="n"/>
      <c r="I190" s="60" t="n"/>
      <c r="J190" s="60" t="n"/>
      <c r="K190" s="60" t="n"/>
      <c r="L190" s="60" t="n"/>
      <c r="M190" s="61">
        <f>IF(NOT((COUNTA($B190:$D190)+COUNTA($G190:$L190)+COUNTA($Q190))&gt;0),"",IF(ISNUMBER($G190),1,IF(N($W190)&gt;0,AVERAGEIFS($X$5:$X$1000,$U$5:$U$1000,ROW(),$V$5:$V$1000,"Sub"),$X190)))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IF(NOT((COUNTA($B190:$D190)+COUNTA($G190:$L190)+COUNTA($Q190))&gt;0),"",IF(ISNUMBER($G190),IF(AND(ISNUMBER($AN190),$G190&gt;$AN190),"Cumplida con "&amp;($G190-$AN190)&amp;IF($G190-$AN190=1," día"," días")&amp;" de retraso","Cumplida"),IF(N($M190)&gt;=1,"Cumplida",IF(NOT(ISNUMBER($AN190)),"Sin fecha límite",IF($AN190&lt;FechaRef,"Vencida hace "&amp;(FechaRef-$AN190)&amp;IF(FechaRef-$AN190=1," día"," días"),IF($AN190=FechaRef,"Vence hoy",IF($AN190-FechaRef&lt;=DiasAlerta,"Vence en "&amp;($AN190-FechaRef)&amp;IF($AN190-FechaRef=1," día"," días"),"En plazo")))))))</f>
        <v/>
      </c>
      <c r="P190" s="62" t="n"/>
      <c r="Q190" s="58" t="n"/>
      <c r="R190" s="63">
        <f>IF(NOT((COUNTA($B190:$D190)+COUNTA($G190:$L190)+COUNTA($Q190))&gt;0),"",IF((IF($C190="","Falta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",""))="","✔ OK","⚠ "&amp;LEFT(IF($C190="","Falta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",""),LEN(IF($C190="","Falta el nombre de la actividad"&amp;" · ","")&amp;IF(AND($V190="Sub",N($U190)=0),"Subactividad sin macroactividad arriba"&amp;" · ","")&amp;IF($AM190="","Sin fecha de inicio"&amp;" · ","")&amp;IF($AN190="","Sin fecha límite"&amp;" · ","")&amp;IF(AND(LEFT($C190,11)="[Jefatura] ",N($AL190)=0),"No se encuentra en la hoja de la jefatura (elíjala de nuevo en la lista)"&amp;" · ","")&amp;IF(OR(AND($E190&lt;&gt;"",NOT(ISNUMBER($E190))),AND($F190&lt;&gt;"",NOT(ISNUMBER($F190))),AND($G190&lt;&gt;"",NOT(ISNUMBER($G190)))),"Fecha no válida"&amp;" · ","")&amp;IF(AND(ISNUMBER($AM190),ISNUMBER($AN190),$AM190&gt;$AN190),"Inicio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","")&amp;IF(AND(ISNUMBER($AN190),$AN190&lt;FechaRef,N($M190)&lt;1),"Vencida"&amp;" · ","")&amp;IF(AND(ObsObligatoria="Sí",ISNUMBER($AN190),$AN190&lt;FechaRef,N($M190)&lt;1,$Q190=""),"Vencida sin observación"&amp;" · ",""))-3)))</f>
        <v/>
      </c>
      <c r="S190" s="64">
        <f>IF(NOT((COUNTA($B190:$D190)+COUNTA($G190:$L190)+COUNTA($Q190))&gt;0),"",IF(AND($V190="Sub",N($U190)&gt;0),IF(ISNUMBER(INDEX($AM$5:$AM$1000,$U190-4)),DATE(YEAR(INDEX($AM$5:$AM$1000,$U190-4)),MONTH(INDEX($AM$5:$AM$1000,$U190-4)),1),IF(ISNUMBER(INDEX($AN$5:$AN$1000,$U190-4)),DATE(YEAR(INDEX($AN$5:$AN$1000,$U190-4)),MONTH(INDEX($AN$5:$AN$1000,$U190-4)),1),MesCiclo)),IF(ISNUMBER($AM190),DATE(YEAR($AM190),MONTH($AM190),1),IF(ISNUMBER($AN190),DATE(YEAR($AN190),MONTH($AN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IF(NOT((COUNTA($B190:$D190)+COUNTA($G190:$L190)+COUNTA($Q190))&gt;0),"",IF($B190="Subactividad","Sub","Macro"))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  <c r="AK190" s="62" t="n"/>
      <c r="AL190" s="62">
        <f>IF(LEFT($C190,11)="[Jefatura] ",IFERROR(MATCH("Asistente Técnico de Riesgo|"&amp;MID($C190,12,500),rDname_ADM,0),0),"")</f>
        <v/>
      </c>
      <c r="AM190" s="62">
        <f>IF(N($AL190)&gt;0,INDEX(rIni_ADM,$AL190),IF(ISNUMBER($E190),$E190,""))</f>
        <v/>
      </c>
      <c r="AN190" s="62">
        <f>IF(N($AL190)&gt;0,INDEX(rLim_ADM,$AL190),IF(ISNUMBER($F190),$F190,""))</f>
        <v/>
      </c>
    </row>
    <row r="191">
      <c r="A191" s="56">
        <f>IF(NOT((COUNTA($B191:$D191)+COUNTA($G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>
        <f>IF(N($AL191)&gt;0,INDEX(rIni_ADM,$AL191),"")</f>
        <v/>
      </c>
      <c r="F191" s="59">
        <f>IF(N($AL191)&gt;0,INDEX(rLim_ADM,$AL191),"")</f>
        <v/>
      </c>
      <c r="G191" s="59" t="n"/>
      <c r="H191" s="60" t="n"/>
      <c r="I191" s="60" t="n"/>
      <c r="J191" s="60" t="n"/>
      <c r="K191" s="60" t="n"/>
      <c r="L191" s="60" t="n"/>
      <c r="M191" s="61">
        <f>IF(NOT((COUNTA($B191:$D191)+COUNTA($G191:$L191)+COUNTA($Q191))&gt;0),"",IF(ISNUMBER($G191),1,IF(N($W191)&gt;0,AVERAGEIFS($X$5:$X$1000,$U$5:$U$1000,ROW(),$V$5:$V$1000,"Sub"),$X191)))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IF(NOT((COUNTA($B191:$D191)+COUNTA($G191:$L191)+COUNTA($Q191))&gt;0),"",IF(ISNUMBER($G191),IF(AND(ISNUMBER($AN191),$G191&gt;$AN191),"Cumplida con "&amp;($G191-$AN191)&amp;IF($G191-$AN191=1," día"," días")&amp;" de retraso","Cumplida"),IF(N($M191)&gt;=1,"Cumplida",IF(NOT(ISNUMBER($AN191)),"Sin fecha límite",IF($AN191&lt;FechaRef,"Vencida hace "&amp;(FechaRef-$AN191)&amp;IF(FechaRef-$AN191=1," día"," días"),IF($AN191=FechaRef,"Vence hoy",IF($AN191-FechaRef&lt;=DiasAlerta,"Vence en "&amp;($AN191-FechaRef)&amp;IF($AN191-FechaRef=1," día"," días"),"En plazo")))))))</f>
        <v/>
      </c>
      <c r="P191" s="62" t="n"/>
      <c r="Q191" s="58" t="n"/>
      <c r="R191" s="63">
        <f>IF(NOT((COUNTA($B191:$D191)+COUNTA($G191:$L191)+COUNTA($Q191))&gt;0),"",IF((IF($C191="","Falta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",""))="","✔ OK","⚠ "&amp;LEFT(IF($C191="","Falta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",""),LEN(IF($C191="","Falta el nombre de la actividad"&amp;" · ","")&amp;IF(AND($V191="Sub",N($U191)=0),"Subactividad sin macroactividad arriba"&amp;" · ","")&amp;IF($AM191="","Sin fecha de inicio"&amp;" · ","")&amp;IF($AN191="","Sin fecha límite"&amp;" · ","")&amp;IF(AND(LEFT($C191,11)="[Jefatura] ",N($AL191)=0),"No se encuentra en la hoja de la jefatura (elíjala de nuevo en la lista)"&amp;" · ","")&amp;IF(OR(AND($E191&lt;&gt;"",NOT(ISNUMBER($E191))),AND($F191&lt;&gt;"",NOT(ISNUMBER($F191))),AND($G191&lt;&gt;"",NOT(ISNUMBER($G191)))),"Fecha no válida"&amp;" · ","")&amp;IF(AND(ISNUMBER($AM191),ISNUMBER($AN191),$AM191&gt;$AN191),"Inicio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","")&amp;IF(AND(ISNUMBER($AN191),$AN191&lt;FechaRef,N($M191)&lt;1),"Vencida"&amp;" · ","")&amp;IF(AND(ObsObligatoria="Sí",ISNUMBER($AN191),$AN191&lt;FechaRef,N($M191)&lt;1,$Q191=""),"Vencida sin observación"&amp;" · ",""))-3)))</f>
        <v/>
      </c>
      <c r="S191" s="64">
        <f>IF(NOT((COUNTA($B191:$D191)+COUNTA($G191:$L191)+COUNTA($Q191))&gt;0),"",IF(AND($V191="Sub",N($U191)&gt;0),IF(ISNUMBER(INDEX($AM$5:$AM$1000,$U191-4)),DATE(YEAR(INDEX($AM$5:$AM$1000,$U191-4)),MONTH(INDEX($AM$5:$AM$1000,$U191-4)),1),IF(ISNUMBER(INDEX($AN$5:$AN$1000,$U191-4)),DATE(YEAR(INDEX($AN$5:$AN$1000,$U191-4)),MONTH(INDEX($AN$5:$AN$1000,$U191-4)),1),MesCiclo)),IF(ISNUMBER($AM191),DATE(YEAR($AM191),MONTH($AM191),1),IF(ISNUMBER($AN191),DATE(YEAR($AN191),MONTH($AN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IF(NOT((COUNTA($B191:$D191)+COUNTA($G191:$L191)+COUNTA($Q191))&gt;0),"",IF($B191="Subactividad","Sub","Macro"))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  <c r="AK191" s="62" t="n"/>
      <c r="AL191" s="62">
        <f>IF(LEFT($C191,11)="[Jefatura] ",IFERROR(MATCH("Asistente Técnico de Riesgo|"&amp;MID($C191,12,500),rDname_ADM,0),0),"")</f>
        <v/>
      </c>
      <c r="AM191" s="62">
        <f>IF(N($AL191)&gt;0,INDEX(rIni_ADM,$AL191),IF(ISNUMBER($E191),$E191,""))</f>
        <v/>
      </c>
      <c r="AN191" s="62">
        <f>IF(N($AL191)&gt;0,INDEX(rLim_ADM,$AL191),IF(ISNUMBER($F191),$F191,""))</f>
        <v/>
      </c>
    </row>
    <row r="192">
      <c r="A192" s="56">
        <f>IF(NOT((COUNTA($B192:$D192)+COUNTA($G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>
        <f>IF(N($AL192)&gt;0,INDEX(rIni_ADM,$AL192),"")</f>
        <v/>
      </c>
      <c r="F192" s="59">
        <f>IF(N($AL192)&gt;0,INDEX(rLim_ADM,$AL192),"")</f>
        <v/>
      </c>
      <c r="G192" s="59" t="n"/>
      <c r="H192" s="60" t="n"/>
      <c r="I192" s="60" t="n"/>
      <c r="J192" s="60" t="n"/>
      <c r="K192" s="60" t="n"/>
      <c r="L192" s="60" t="n"/>
      <c r="M192" s="61">
        <f>IF(NOT((COUNTA($B192:$D192)+COUNTA($G192:$L192)+COUNTA($Q192))&gt;0),"",IF(ISNUMBER($G192),1,IF(N($W192)&gt;0,AVERAGEIFS($X$5:$X$1000,$U$5:$U$1000,ROW(),$V$5:$V$1000,"Sub"),$X192)))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IF(NOT((COUNTA($B192:$D192)+COUNTA($G192:$L192)+COUNTA($Q192))&gt;0),"",IF(ISNUMBER($G192),IF(AND(ISNUMBER($AN192),$G192&gt;$AN192),"Cumplida con "&amp;($G192-$AN192)&amp;IF($G192-$AN192=1," día"," días")&amp;" de retraso","Cumplida"),IF(N($M192)&gt;=1,"Cumplida",IF(NOT(ISNUMBER($AN192)),"Sin fecha límite",IF($AN192&lt;FechaRef,"Vencida hace "&amp;(FechaRef-$AN192)&amp;IF(FechaRef-$AN192=1," día"," días"),IF($AN192=FechaRef,"Vence hoy",IF($AN192-FechaRef&lt;=DiasAlerta,"Vence en "&amp;($AN192-FechaRef)&amp;IF($AN192-FechaRef=1," día"," días"),"En plazo")))))))</f>
        <v/>
      </c>
      <c r="P192" s="62" t="n"/>
      <c r="Q192" s="58" t="n"/>
      <c r="R192" s="63">
        <f>IF(NOT((COUNTA($B192:$D192)+COUNTA($G192:$L192)+COUNTA($Q192))&gt;0),"",IF((IF($C192="","Falta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",""))="","✔ OK","⚠ "&amp;LEFT(IF($C192="","Falta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",""),LEN(IF($C192="","Falta el nombre de la actividad"&amp;" · ","")&amp;IF(AND($V192="Sub",N($U192)=0),"Subactividad sin macroactividad arriba"&amp;" · ","")&amp;IF($AM192="","Sin fecha de inicio"&amp;" · ","")&amp;IF($AN192="","Sin fecha límite"&amp;" · ","")&amp;IF(AND(LEFT($C192,11)="[Jefatura] ",N($AL192)=0),"No se encuentra en la hoja de la jefatura (elíjala de nuevo en la lista)"&amp;" · ","")&amp;IF(OR(AND($E192&lt;&gt;"",NOT(ISNUMBER($E192))),AND($F192&lt;&gt;"",NOT(ISNUMBER($F192))),AND($G192&lt;&gt;"",NOT(ISNUMBER($G192)))),"Fecha no válida"&amp;" · ","")&amp;IF(AND(ISNUMBER($AM192),ISNUMBER($AN192),$AM192&gt;$AN192),"Inicio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","")&amp;IF(AND(ISNUMBER($AN192),$AN192&lt;FechaRef,N($M192)&lt;1),"Vencida"&amp;" · ","")&amp;IF(AND(ObsObligatoria="Sí",ISNUMBER($AN192),$AN192&lt;FechaRef,N($M192)&lt;1,$Q192=""),"Vencida sin observación"&amp;" · ",""))-3)))</f>
        <v/>
      </c>
      <c r="S192" s="64">
        <f>IF(NOT((COUNTA($B192:$D192)+COUNTA($G192:$L192)+COUNTA($Q192))&gt;0),"",IF(AND($V192="Sub",N($U192)&gt;0),IF(ISNUMBER(INDEX($AM$5:$AM$1000,$U192-4)),DATE(YEAR(INDEX($AM$5:$AM$1000,$U192-4)),MONTH(INDEX($AM$5:$AM$1000,$U192-4)),1),IF(ISNUMBER(INDEX($AN$5:$AN$1000,$U192-4)),DATE(YEAR(INDEX($AN$5:$AN$1000,$U192-4)),MONTH(INDEX($AN$5:$AN$1000,$U192-4)),1),MesCiclo)),IF(ISNUMBER($AM192),DATE(YEAR($AM192),MONTH($AM192),1),IF(ISNUMBER($AN192),DATE(YEAR($AN192),MONTH($AN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IF(NOT((COUNTA($B192:$D192)+COUNTA($G192:$L192)+COUNTA($Q192))&gt;0),"",IF($B192="Subactividad","Sub","Macro"))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  <c r="AK192" s="62" t="n"/>
      <c r="AL192" s="62">
        <f>IF(LEFT($C192,11)="[Jefatura] ",IFERROR(MATCH("Asistente Técnico de Riesgo|"&amp;MID($C192,12,500),rDname_ADM,0),0),"")</f>
        <v/>
      </c>
      <c r="AM192" s="62">
        <f>IF(N($AL192)&gt;0,INDEX(rIni_ADM,$AL192),IF(ISNUMBER($E192),$E192,""))</f>
        <v/>
      </c>
      <c r="AN192" s="62">
        <f>IF(N($AL192)&gt;0,INDEX(rLim_ADM,$AL192),IF(ISNUMBER($F192),$F192,""))</f>
        <v/>
      </c>
    </row>
    <row r="193">
      <c r="A193" s="56">
        <f>IF(NOT((COUNTA($B193:$D193)+COUNTA($G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>
        <f>IF(N($AL193)&gt;0,INDEX(rIni_ADM,$AL193),"")</f>
        <v/>
      </c>
      <c r="F193" s="59">
        <f>IF(N($AL193)&gt;0,INDEX(rLim_ADM,$AL193),"")</f>
        <v/>
      </c>
      <c r="G193" s="59" t="n"/>
      <c r="H193" s="60" t="n"/>
      <c r="I193" s="60" t="n"/>
      <c r="J193" s="60" t="n"/>
      <c r="K193" s="60" t="n"/>
      <c r="L193" s="60" t="n"/>
      <c r="M193" s="61">
        <f>IF(NOT((COUNTA($B193:$D193)+COUNTA($G193:$L193)+COUNTA($Q193))&gt;0),"",IF(ISNUMBER($G193),1,IF(N($W193)&gt;0,AVERAGEIFS($X$5:$X$1000,$U$5:$U$1000,ROW(),$V$5:$V$1000,"Sub"),$X193)))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IF(NOT((COUNTA($B193:$D193)+COUNTA($G193:$L193)+COUNTA($Q193))&gt;0),"",IF(ISNUMBER($G193),IF(AND(ISNUMBER($AN193),$G193&gt;$AN193),"Cumplida con "&amp;($G193-$AN193)&amp;IF($G193-$AN193=1," día"," días")&amp;" de retraso","Cumplida"),IF(N($M193)&gt;=1,"Cumplida",IF(NOT(ISNUMBER($AN193)),"Sin fecha límite",IF($AN193&lt;FechaRef,"Vencida hace "&amp;(FechaRef-$AN193)&amp;IF(FechaRef-$AN193=1," día"," días"),IF($AN193=FechaRef,"Vence hoy",IF($AN193-FechaRef&lt;=DiasAlerta,"Vence en "&amp;($AN193-FechaRef)&amp;IF($AN193-FechaRef=1," día"," días"),"En plazo")))))))</f>
        <v/>
      </c>
      <c r="P193" s="62" t="n"/>
      <c r="Q193" s="58" t="n"/>
      <c r="R193" s="63">
        <f>IF(NOT((COUNTA($B193:$D193)+COUNTA($G193:$L193)+COUNTA($Q193))&gt;0),"",IF((IF($C193="","Falta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",""))="","✔ OK","⚠ "&amp;LEFT(IF($C193="","Falta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",""),LEN(IF($C193="","Falta el nombre de la actividad"&amp;" · ","")&amp;IF(AND($V193="Sub",N($U193)=0),"Subactividad sin macroactividad arriba"&amp;" · ","")&amp;IF($AM193="","Sin fecha de inicio"&amp;" · ","")&amp;IF($AN193="","Sin fecha límite"&amp;" · ","")&amp;IF(AND(LEFT($C193,11)="[Jefatura] ",N($AL193)=0),"No se encuentra en la hoja de la jefatura (elíjala de nuevo en la lista)"&amp;" · ","")&amp;IF(OR(AND($E193&lt;&gt;"",NOT(ISNUMBER($E193))),AND($F193&lt;&gt;"",NOT(ISNUMBER($F193))),AND($G193&lt;&gt;"",NOT(ISNUMBER($G193)))),"Fecha no válida"&amp;" · ","")&amp;IF(AND(ISNUMBER($AM193),ISNUMBER($AN193),$AM193&gt;$AN193),"Inicio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","")&amp;IF(AND(ISNUMBER($AN193),$AN193&lt;FechaRef,N($M193)&lt;1),"Vencida"&amp;" · ","")&amp;IF(AND(ObsObligatoria="Sí",ISNUMBER($AN193),$AN193&lt;FechaRef,N($M193)&lt;1,$Q193=""),"Vencida sin observación"&amp;" · ",""))-3)))</f>
        <v/>
      </c>
      <c r="S193" s="64">
        <f>IF(NOT((COUNTA($B193:$D193)+COUNTA($G193:$L193)+COUNTA($Q193))&gt;0),"",IF(AND($V193="Sub",N($U193)&gt;0),IF(ISNUMBER(INDEX($AM$5:$AM$1000,$U193-4)),DATE(YEAR(INDEX($AM$5:$AM$1000,$U193-4)),MONTH(INDEX($AM$5:$AM$1000,$U193-4)),1),IF(ISNUMBER(INDEX($AN$5:$AN$1000,$U193-4)),DATE(YEAR(INDEX($AN$5:$AN$1000,$U193-4)),MONTH(INDEX($AN$5:$AN$1000,$U193-4)),1),MesCiclo)),IF(ISNUMBER($AM193),DATE(YEAR($AM193),MONTH($AM193),1),IF(ISNUMBER($AN193),DATE(YEAR($AN193),MONTH($AN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IF(NOT((COUNTA($B193:$D193)+COUNTA($G193:$L193)+COUNTA($Q193))&gt;0),"",IF($B193="Subactividad","Sub","Macro"))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  <c r="AK193" s="62" t="n"/>
      <c r="AL193" s="62">
        <f>IF(LEFT($C193,11)="[Jefatura] ",IFERROR(MATCH("Asistente Técnico de Riesgo|"&amp;MID($C193,12,500),rDname_ADM,0),0),"")</f>
        <v/>
      </c>
      <c r="AM193" s="62">
        <f>IF(N($AL193)&gt;0,INDEX(rIni_ADM,$AL193),IF(ISNUMBER($E193),$E193,""))</f>
        <v/>
      </c>
      <c r="AN193" s="62">
        <f>IF(N($AL193)&gt;0,INDEX(rLim_ADM,$AL193),IF(ISNUMBER($F193),$F193,""))</f>
        <v/>
      </c>
    </row>
    <row r="194">
      <c r="A194" s="56">
        <f>IF(NOT((COUNTA($B194:$D194)+COUNTA($G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>
        <f>IF(N($AL194)&gt;0,INDEX(rIni_ADM,$AL194),"")</f>
        <v/>
      </c>
      <c r="F194" s="59">
        <f>IF(N($AL194)&gt;0,INDEX(rLim_ADM,$AL194),"")</f>
        <v/>
      </c>
      <c r="G194" s="59" t="n"/>
      <c r="H194" s="60" t="n"/>
      <c r="I194" s="60" t="n"/>
      <c r="J194" s="60" t="n"/>
      <c r="K194" s="60" t="n"/>
      <c r="L194" s="60" t="n"/>
      <c r="M194" s="61">
        <f>IF(NOT((COUNTA($B194:$D194)+COUNTA($G194:$L194)+COUNTA($Q194))&gt;0),"",IF(ISNUMBER($G194),1,IF(N($W194)&gt;0,AVERAGEIFS($X$5:$X$1000,$U$5:$U$1000,ROW(),$V$5:$V$1000,"Sub"),$X194)))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IF(NOT((COUNTA($B194:$D194)+COUNTA($G194:$L194)+COUNTA($Q194))&gt;0),"",IF(ISNUMBER($G194),IF(AND(ISNUMBER($AN194),$G194&gt;$AN194),"Cumplida con "&amp;($G194-$AN194)&amp;IF($G194-$AN194=1," día"," días")&amp;" de retraso","Cumplida"),IF(N($M194)&gt;=1,"Cumplida",IF(NOT(ISNUMBER($AN194)),"Sin fecha límite",IF($AN194&lt;FechaRef,"Vencida hace "&amp;(FechaRef-$AN194)&amp;IF(FechaRef-$AN194=1," día"," días"),IF($AN194=FechaRef,"Vence hoy",IF($AN194-FechaRef&lt;=DiasAlerta,"Vence en "&amp;($AN194-FechaRef)&amp;IF($AN194-FechaRef=1," día"," días"),"En plazo")))))))</f>
        <v/>
      </c>
      <c r="P194" s="62" t="n"/>
      <c r="Q194" s="58" t="n"/>
      <c r="R194" s="63">
        <f>IF(NOT((COUNTA($B194:$D194)+COUNTA($G194:$L194)+COUNTA($Q194))&gt;0),"",IF((IF($C194="","Falta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",""))="","✔ OK","⚠ "&amp;LEFT(IF($C194="","Falta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",""),LEN(IF($C194="","Falta el nombre de la actividad"&amp;" · ","")&amp;IF(AND($V194="Sub",N($U194)=0),"Subactividad sin macroactividad arriba"&amp;" · ","")&amp;IF($AM194="","Sin fecha de inicio"&amp;" · ","")&amp;IF($AN194="","Sin fecha límite"&amp;" · ","")&amp;IF(AND(LEFT($C194,11)="[Jefatura] ",N($AL194)=0),"No se encuentra en la hoja de la jefatura (elíjala de nuevo en la lista)"&amp;" · ","")&amp;IF(OR(AND($E194&lt;&gt;"",NOT(ISNUMBER($E194))),AND($F194&lt;&gt;"",NOT(ISNUMBER($F194))),AND($G194&lt;&gt;"",NOT(ISNUMBER($G194)))),"Fecha no válida"&amp;" · ","")&amp;IF(AND(ISNUMBER($AM194),ISNUMBER($AN194),$AM194&gt;$AN194),"Inicio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","")&amp;IF(AND(ISNUMBER($AN194),$AN194&lt;FechaRef,N($M194)&lt;1),"Vencida"&amp;" · ","")&amp;IF(AND(ObsObligatoria="Sí",ISNUMBER($AN194),$AN194&lt;FechaRef,N($M194)&lt;1,$Q194=""),"Vencida sin observación"&amp;" · ",""))-3)))</f>
        <v/>
      </c>
      <c r="S194" s="64">
        <f>IF(NOT((COUNTA($B194:$D194)+COUNTA($G194:$L194)+COUNTA($Q194))&gt;0),"",IF(AND($V194="Sub",N($U194)&gt;0),IF(ISNUMBER(INDEX($AM$5:$AM$1000,$U194-4)),DATE(YEAR(INDEX($AM$5:$AM$1000,$U194-4)),MONTH(INDEX($AM$5:$AM$1000,$U194-4)),1),IF(ISNUMBER(INDEX($AN$5:$AN$1000,$U194-4)),DATE(YEAR(INDEX($AN$5:$AN$1000,$U194-4)),MONTH(INDEX($AN$5:$AN$1000,$U194-4)),1),MesCiclo)),IF(ISNUMBER($AM194),DATE(YEAR($AM194),MONTH($AM194),1),IF(ISNUMBER($AN194),DATE(YEAR($AN194),MONTH($AN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IF(NOT((COUNTA($B194:$D194)+COUNTA($G194:$L194)+COUNTA($Q194))&gt;0),"",IF($B194="Subactividad","Sub","Macro"))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  <c r="AK194" s="62" t="n"/>
      <c r="AL194" s="62">
        <f>IF(LEFT($C194,11)="[Jefatura] ",IFERROR(MATCH("Asistente Técnico de Riesgo|"&amp;MID($C194,12,500),rDname_ADM,0),0),"")</f>
        <v/>
      </c>
      <c r="AM194" s="62">
        <f>IF(N($AL194)&gt;0,INDEX(rIni_ADM,$AL194),IF(ISNUMBER($E194),$E194,""))</f>
        <v/>
      </c>
      <c r="AN194" s="62">
        <f>IF(N($AL194)&gt;0,INDEX(rLim_ADM,$AL194),IF(ISNUMBER($F194),$F194,""))</f>
        <v/>
      </c>
    </row>
    <row r="195">
      <c r="A195" s="56">
        <f>IF(NOT((COUNTA($B195:$D195)+COUNTA($G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>
        <f>IF(N($AL195)&gt;0,INDEX(rIni_ADM,$AL195),"")</f>
        <v/>
      </c>
      <c r="F195" s="59">
        <f>IF(N($AL195)&gt;0,INDEX(rLim_ADM,$AL195),"")</f>
        <v/>
      </c>
      <c r="G195" s="59" t="n"/>
      <c r="H195" s="60" t="n"/>
      <c r="I195" s="60" t="n"/>
      <c r="J195" s="60" t="n"/>
      <c r="K195" s="60" t="n"/>
      <c r="L195" s="60" t="n"/>
      <c r="M195" s="61">
        <f>IF(NOT((COUNTA($B195:$D195)+COUNTA($G195:$L195)+COUNTA($Q195))&gt;0),"",IF(ISNUMBER($G195),1,IF(N($W195)&gt;0,AVERAGEIFS($X$5:$X$1000,$U$5:$U$1000,ROW(),$V$5:$V$1000,"Sub"),$X195)))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IF(NOT((COUNTA($B195:$D195)+COUNTA($G195:$L195)+COUNTA($Q195))&gt;0),"",IF(ISNUMBER($G195),IF(AND(ISNUMBER($AN195),$G195&gt;$AN195),"Cumplida con "&amp;($G195-$AN195)&amp;IF($G195-$AN195=1," día"," días")&amp;" de retraso","Cumplida"),IF(N($M195)&gt;=1,"Cumplida",IF(NOT(ISNUMBER($AN195)),"Sin fecha límite",IF($AN195&lt;FechaRef,"Vencida hace "&amp;(FechaRef-$AN195)&amp;IF(FechaRef-$AN195=1," día"," días"),IF($AN195=FechaRef,"Vence hoy",IF($AN195-FechaRef&lt;=DiasAlerta,"Vence en "&amp;($AN195-FechaRef)&amp;IF($AN195-FechaRef=1," día"," días"),"En plazo")))))))</f>
        <v/>
      </c>
      <c r="P195" s="62" t="n"/>
      <c r="Q195" s="58" t="n"/>
      <c r="R195" s="63">
        <f>IF(NOT((COUNTA($B195:$D195)+COUNTA($G195:$L195)+COUNTA($Q195))&gt;0),"",IF((IF($C195="","Falta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",""))="","✔ OK","⚠ "&amp;LEFT(IF($C195="","Falta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",""),LEN(IF($C195="","Falta el nombre de la actividad"&amp;" · ","")&amp;IF(AND($V195="Sub",N($U195)=0),"Subactividad sin macroactividad arriba"&amp;" · ","")&amp;IF($AM195="","Sin fecha de inicio"&amp;" · ","")&amp;IF($AN195="","Sin fecha límite"&amp;" · ","")&amp;IF(AND(LEFT($C195,11)="[Jefatura] ",N($AL195)=0),"No se encuentra en la hoja de la jefatura (elíjala de nuevo en la lista)"&amp;" · ","")&amp;IF(OR(AND($E195&lt;&gt;"",NOT(ISNUMBER($E195))),AND($F195&lt;&gt;"",NOT(ISNUMBER($F195))),AND($G195&lt;&gt;"",NOT(ISNUMBER($G195)))),"Fecha no válida"&amp;" · ","")&amp;IF(AND(ISNUMBER($AM195),ISNUMBER($AN195),$AM195&gt;$AN195),"Inicio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","")&amp;IF(AND(ISNUMBER($AN195),$AN195&lt;FechaRef,N($M195)&lt;1),"Vencida"&amp;" · ","")&amp;IF(AND(ObsObligatoria="Sí",ISNUMBER($AN195),$AN195&lt;FechaRef,N($M195)&lt;1,$Q195=""),"Vencida sin observación"&amp;" · ",""))-3)))</f>
        <v/>
      </c>
      <c r="S195" s="64">
        <f>IF(NOT((COUNTA($B195:$D195)+COUNTA($G195:$L195)+COUNTA($Q195))&gt;0),"",IF(AND($V195="Sub",N($U195)&gt;0),IF(ISNUMBER(INDEX($AM$5:$AM$1000,$U195-4)),DATE(YEAR(INDEX($AM$5:$AM$1000,$U195-4)),MONTH(INDEX($AM$5:$AM$1000,$U195-4)),1),IF(ISNUMBER(INDEX($AN$5:$AN$1000,$U195-4)),DATE(YEAR(INDEX($AN$5:$AN$1000,$U195-4)),MONTH(INDEX($AN$5:$AN$1000,$U195-4)),1),MesCiclo)),IF(ISNUMBER($AM195),DATE(YEAR($AM195),MONTH($AM195),1),IF(ISNUMBER($AN195),DATE(YEAR($AN195),MONTH($AN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IF(NOT((COUNTA($B195:$D195)+COUNTA($G195:$L195)+COUNTA($Q195))&gt;0),"",IF($B195="Subactividad","Sub","Macro"))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  <c r="AK195" s="62" t="n"/>
      <c r="AL195" s="62">
        <f>IF(LEFT($C195,11)="[Jefatura] ",IFERROR(MATCH("Asistente Técnico de Riesgo|"&amp;MID($C195,12,500),rDname_ADM,0),0),"")</f>
        <v/>
      </c>
      <c r="AM195" s="62">
        <f>IF(N($AL195)&gt;0,INDEX(rIni_ADM,$AL195),IF(ISNUMBER($E195),$E195,""))</f>
        <v/>
      </c>
      <c r="AN195" s="62">
        <f>IF(N($AL195)&gt;0,INDEX(rLim_ADM,$AL195),IF(ISNUMBER($F195),$F195,""))</f>
        <v/>
      </c>
    </row>
    <row r="196">
      <c r="A196" s="56">
        <f>IF(NOT((COUNTA($B196:$D196)+COUNTA($G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>
        <f>IF(N($AL196)&gt;0,INDEX(rIni_ADM,$AL196),"")</f>
        <v/>
      </c>
      <c r="F196" s="59">
        <f>IF(N($AL196)&gt;0,INDEX(rLim_ADM,$AL196),"")</f>
        <v/>
      </c>
      <c r="G196" s="59" t="n"/>
      <c r="H196" s="60" t="n"/>
      <c r="I196" s="60" t="n"/>
      <c r="J196" s="60" t="n"/>
      <c r="K196" s="60" t="n"/>
      <c r="L196" s="60" t="n"/>
      <c r="M196" s="61">
        <f>IF(NOT((COUNTA($B196:$D196)+COUNTA($G196:$L196)+COUNTA($Q196))&gt;0),"",IF(ISNUMBER($G196),1,IF(N($W196)&gt;0,AVERAGEIFS($X$5:$X$1000,$U$5:$U$1000,ROW(),$V$5:$V$1000,"Sub"),$X196)))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IF(NOT((COUNTA($B196:$D196)+COUNTA($G196:$L196)+COUNTA($Q196))&gt;0),"",IF(ISNUMBER($G196),IF(AND(ISNUMBER($AN196),$G196&gt;$AN196),"Cumplida con "&amp;($G196-$AN196)&amp;IF($G196-$AN196=1," día"," días")&amp;" de retraso","Cumplida"),IF(N($M196)&gt;=1,"Cumplida",IF(NOT(ISNUMBER($AN196)),"Sin fecha límite",IF($AN196&lt;FechaRef,"Vencida hace "&amp;(FechaRef-$AN196)&amp;IF(FechaRef-$AN196=1," día"," días"),IF($AN196=FechaRef,"Vence hoy",IF($AN196-FechaRef&lt;=DiasAlerta,"Vence en "&amp;($AN196-FechaRef)&amp;IF($AN196-FechaRef=1," día"," días"),"En plazo")))))))</f>
        <v/>
      </c>
      <c r="P196" s="62" t="n"/>
      <c r="Q196" s="58" t="n"/>
      <c r="R196" s="63">
        <f>IF(NOT((COUNTA($B196:$D196)+COUNTA($G196:$L196)+COUNTA($Q196))&gt;0),"",IF((IF($C196="","Falta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",""))="","✔ OK","⚠ "&amp;LEFT(IF($C196="","Falta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",""),LEN(IF($C196="","Falta el nombre de la actividad"&amp;" · ","")&amp;IF(AND($V196="Sub",N($U196)=0),"Subactividad sin macroactividad arriba"&amp;" · ","")&amp;IF($AM196="","Sin fecha de inicio"&amp;" · ","")&amp;IF($AN196="","Sin fecha límite"&amp;" · ","")&amp;IF(AND(LEFT($C196,11)="[Jefatura] ",N($AL196)=0),"No se encuentra en la hoja de la jefatura (elíjala de nuevo en la lista)"&amp;" · ","")&amp;IF(OR(AND($E196&lt;&gt;"",NOT(ISNUMBER($E196))),AND($F196&lt;&gt;"",NOT(ISNUMBER($F196))),AND($G196&lt;&gt;"",NOT(ISNUMBER($G196)))),"Fecha no válida"&amp;" · ","")&amp;IF(AND(ISNUMBER($AM196),ISNUMBER($AN196),$AM196&gt;$AN196),"Inicio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","")&amp;IF(AND(ISNUMBER($AN196),$AN196&lt;FechaRef,N($M196)&lt;1),"Vencida"&amp;" · ","")&amp;IF(AND(ObsObligatoria="Sí",ISNUMBER($AN196),$AN196&lt;FechaRef,N($M196)&lt;1,$Q196=""),"Vencida sin observación"&amp;" · ",""))-3)))</f>
        <v/>
      </c>
      <c r="S196" s="64">
        <f>IF(NOT((COUNTA($B196:$D196)+COUNTA($G196:$L196)+COUNTA($Q196))&gt;0),"",IF(AND($V196="Sub",N($U196)&gt;0),IF(ISNUMBER(INDEX($AM$5:$AM$1000,$U196-4)),DATE(YEAR(INDEX($AM$5:$AM$1000,$U196-4)),MONTH(INDEX($AM$5:$AM$1000,$U196-4)),1),IF(ISNUMBER(INDEX($AN$5:$AN$1000,$U196-4)),DATE(YEAR(INDEX($AN$5:$AN$1000,$U196-4)),MONTH(INDEX($AN$5:$AN$1000,$U196-4)),1),MesCiclo)),IF(ISNUMBER($AM196),DATE(YEAR($AM196),MONTH($AM196),1),IF(ISNUMBER($AN196),DATE(YEAR($AN196),MONTH($AN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IF(NOT((COUNTA($B196:$D196)+COUNTA($G196:$L196)+COUNTA($Q196))&gt;0),"",IF($B196="Subactividad","Sub","Macro"))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  <c r="AK196" s="62" t="n"/>
      <c r="AL196" s="62">
        <f>IF(LEFT($C196,11)="[Jefatura] ",IFERROR(MATCH("Asistente Técnico de Riesgo|"&amp;MID($C196,12,500),rDname_ADM,0),0),"")</f>
        <v/>
      </c>
      <c r="AM196" s="62">
        <f>IF(N($AL196)&gt;0,INDEX(rIni_ADM,$AL196),IF(ISNUMBER($E196),$E196,""))</f>
        <v/>
      </c>
      <c r="AN196" s="62">
        <f>IF(N($AL196)&gt;0,INDEX(rLim_ADM,$AL196),IF(ISNUMBER($F196),$F196,""))</f>
        <v/>
      </c>
    </row>
    <row r="197">
      <c r="A197" s="56">
        <f>IF(NOT((COUNTA($B197:$D197)+COUNTA($G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>
        <f>IF(N($AL197)&gt;0,INDEX(rIni_ADM,$AL197),"")</f>
        <v/>
      </c>
      <c r="F197" s="59">
        <f>IF(N($AL197)&gt;0,INDEX(rLim_ADM,$AL197),"")</f>
        <v/>
      </c>
      <c r="G197" s="59" t="n"/>
      <c r="H197" s="60" t="n"/>
      <c r="I197" s="60" t="n"/>
      <c r="J197" s="60" t="n"/>
      <c r="K197" s="60" t="n"/>
      <c r="L197" s="60" t="n"/>
      <c r="M197" s="61">
        <f>IF(NOT((COUNTA($B197:$D197)+COUNTA($G197:$L197)+COUNTA($Q197))&gt;0),"",IF(ISNUMBER($G197),1,IF(N($W197)&gt;0,AVERAGEIFS($X$5:$X$1000,$U$5:$U$1000,ROW(),$V$5:$V$1000,"Sub"),$X197)))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IF(NOT((COUNTA($B197:$D197)+COUNTA($G197:$L197)+COUNTA($Q197))&gt;0),"",IF(ISNUMBER($G197),IF(AND(ISNUMBER($AN197),$G197&gt;$AN197),"Cumplida con "&amp;($G197-$AN197)&amp;IF($G197-$AN197=1," día"," días")&amp;" de retraso","Cumplida"),IF(N($M197)&gt;=1,"Cumplida",IF(NOT(ISNUMBER($AN197)),"Sin fecha límite",IF($AN197&lt;FechaRef,"Vencida hace "&amp;(FechaRef-$AN197)&amp;IF(FechaRef-$AN197=1," día"," días"),IF($AN197=FechaRef,"Vence hoy",IF($AN197-FechaRef&lt;=DiasAlerta,"Vence en "&amp;($AN197-FechaRef)&amp;IF($AN197-FechaRef=1," día"," días"),"En plazo")))))))</f>
        <v/>
      </c>
      <c r="P197" s="62" t="n"/>
      <c r="Q197" s="58" t="n"/>
      <c r="R197" s="63">
        <f>IF(NOT((COUNTA($B197:$D197)+COUNTA($G197:$L197)+COUNTA($Q197))&gt;0),"",IF((IF($C197="","Falta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",""))="","✔ OK","⚠ "&amp;LEFT(IF($C197="","Falta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",""),LEN(IF($C197="","Falta el nombre de la actividad"&amp;" · ","")&amp;IF(AND($V197="Sub",N($U197)=0),"Subactividad sin macroactividad arriba"&amp;" · ","")&amp;IF($AM197="","Sin fecha de inicio"&amp;" · ","")&amp;IF($AN197="","Sin fecha límite"&amp;" · ","")&amp;IF(AND(LEFT($C197,11)="[Jefatura] ",N($AL197)=0),"No se encuentra en la hoja de la jefatura (elíjala de nuevo en la lista)"&amp;" · ","")&amp;IF(OR(AND($E197&lt;&gt;"",NOT(ISNUMBER($E197))),AND($F197&lt;&gt;"",NOT(ISNUMBER($F197))),AND($G197&lt;&gt;"",NOT(ISNUMBER($G197)))),"Fecha no válida"&amp;" · ","")&amp;IF(AND(ISNUMBER($AM197),ISNUMBER($AN197),$AM197&gt;$AN197),"Inicio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","")&amp;IF(AND(ISNUMBER($AN197),$AN197&lt;FechaRef,N($M197)&lt;1),"Vencida"&amp;" · ","")&amp;IF(AND(ObsObligatoria="Sí",ISNUMBER($AN197),$AN197&lt;FechaRef,N($M197)&lt;1,$Q197=""),"Vencida sin observación"&amp;" · ",""))-3)))</f>
        <v/>
      </c>
      <c r="S197" s="64">
        <f>IF(NOT((COUNTA($B197:$D197)+COUNTA($G197:$L197)+COUNTA($Q197))&gt;0),"",IF(AND($V197="Sub",N($U197)&gt;0),IF(ISNUMBER(INDEX($AM$5:$AM$1000,$U197-4)),DATE(YEAR(INDEX($AM$5:$AM$1000,$U197-4)),MONTH(INDEX($AM$5:$AM$1000,$U197-4)),1),IF(ISNUMBER(INDEX($AN$5:$AN$1000,$U197-4)),DATE(YEAR(INDEX($AN$5:$AN$1000,$U197-4)),MONTH(INDEX($AN$5:$AN$1000,$U197-4)),1),MesCiclo)),IF(ISNUMBER($AM197),DATE(YEAR($AM197),MONTH($AM197),1),IF(ISNUMBER($AN197),DATE(YEAR($AN197),MONTH($AN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IF(NOT((COUNTA($B197:$D197)+COUNTA($G197:$L197)+COUNTA($Q197))&gt;0),"",IF($B197="Subactividad","Sub","Macro"))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  <c r="AK197" s="62" t="n"/>
      <c r="AL197" s="62">
        <f>IF(LEFT($C197,11)="[Jefatura] ",IFERROR(MATCH("Asistente Técnico de Riesgo|"&amp;MID($C197,12,500),rDname_ADM,0),0),"")</f>
        <v/>
      </c>
      <c r="AM197" s="62">
        <f>IF(N($AL197)&gt;0,INDEX(rIni_ADM,$AL197),IF(ISNUMBER($E197),$E197,""))</f>
        <v/>
      </c>
      <c r="AN197" s="62">
        <f>IF(N($AL197)&gt;0,INDEX(rLim_ADM,$AL197),IF(ISNUMBER($F197),$F197,""))</f>
        <v/>
      </c>
    </row>
    <row r="198">
      <c r="A198" s="56">
        <f>IF(NOT((COUNTA($B198:$D198)+COUNTA($G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>
        <f>IF(N($AL198)&gt;0,INDEX(rIni_ADM,$AL198),"")</f>
        <v/>
      </c>
      <c r="F198" s="59">
        <f>IF(N($AL198)&gt;0,INDEX(rLim_ADM,$AL198),"")</f>
        <v/>
      </c>
      <c r="G198" s="59" t="n"/>
      <c r="H198" s="60" t="n"/>
      <c r="I198" s="60" t="n"/>
      <c r="J198" s="60" t="n"/>
      <c r="K198" s="60" t="n"/>
      <c r="L198" s="60" t="n"/>
      <c r="M198" s="61">
        <f>IF(NOT((COUNTA($B198:$D198)+COUNTA($G198:$L198)+COUNTA($Q198))&gt;0),"",IF(ISNUMBER($G198),1,IF(N($W198)&gt;0,AVERAGEIFS($X$5:$X$1000,$U$5:$U$1000,ROW(),$V$5:$V$1000,"Sub"),$X198)))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IF(NOT((COUNTA($B198:$D198)+COUNTA($G198:$L198)+COUNTA($Q198))&gt;0),"",IF(ISNUMBER($G198),IF(AND(ISNUMBER($AN198),$G198&gt;$AN198),"Cumplida con "&amp;($G198-$AN198)&amp;IF($G198-$AN198=1," día"," días")&amp;" de retraso","Cumplida"),IF(N($M198)&gt;=1,"Cumplida",IF(NOT(ISNUMBER($AN198)),"Sin fecha límite",IF($AN198&lt;FechaRef,"Vencida hace "&amp;(FechaRef-$AN198)&amp;IF(FechaRef-$AN198=1," día"," días"),IF($AN198=FechaRef,"Vence hoy",IF($AN198-FechaRef&lt;=DiasAlerta,"Vence en "&amp;($AN198-FechaRef)&amp;IF($AN198-FechaRef=1," día"," días"),"En plazo")))))))</f>
        <v/>
      </c>
      <c r="P198" s="62" t="n"/>
      <c r="Q198" s="58" t="n"/>
      <c r="R198" s="63">
        <f>IF(NOT((COUNTA($B198:$D198)+COUNTA($G198:$L198)+COUNTA($Q198))&gt;0),"",IF((IF($C198="","Falta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",""))="","✔ OK","⚠ "&amp;LEFT(IF($C198="","Falta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",""),LEN(IF($C198="","Falta el nombre de la actividad"&amp;" · ","")&amp;IF(AND($V198="Sub",N($U198)=0),"Subactividad sin macroactividad arriba"&amp;" · ","")&amp;IF($AM198="","Sin fecha de inicio"&amp;" · ","")&amp;IF($AN198="","Sin fecha límite"&amp;" · ","")&amp;IF(AND(LEFT($C198,11)="[Jefatura] ",N($AL198)=0),"No se encuentra en la hoja de la jefatura (elíjala de nuevo en la lista)"&amp;" · ","")&amp;IF(OR(AND($E198&lt;&gt;"",NOT(ISNUMBER($E198))),AND($F198&lt;&gt;"",NOT(ISNUMBER($F198))),AND($G198&lt;&gt;"",NOT(ISNUMBER($G198)))),"Fecha no válida"&amp;" · ","")&amp;IF(AND(ISNUMBER($AM198),ISNUMBER($AN198),$AM198&gt;$AN198),"Inicio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","")&amp;IF(AND(ISNUMBER($AN198),$AN198&lt;FechaRef,N($M198)&lt;1),"Vencida"&amp;" · ","")&amp;IF(AND(ObsObligatoria="Sí",ISNUMBER($AN198),$AN198&lt;FechaRef,N($M198)&lt;1,$Q198=""),"Vencida sin observación"&amp;" · ",""))-3)))</f>
        <v/>
      </c>
      <c r="S198" s="64">
        <f>IF(NOT((COUNTA($B198:$D198)+COUNTA($G198:$L198)+COUNTA($Q198))&gt;0),"",IF(AND($V198="Sub",N($U198)&gt;0),IF(ISNUMBER(INDEX($AM$5:$AM$1000,$U198-4)),DATE(YEAR(INDEX($AM$5:$AM$1000,$U198-4)),MONTH(INDEX($AM$5:$AM$1000,$U198-4)),1),IF(ISNUMBER(INDEX($AN$5:$AN$1000,$U198-4)),DATE(YEAR(INDEX($AN$5:$AN$1000,$U198-4)),MONTH(INDEX($AN$5:$AN$1000,$U198-4)),1),MesCiclo)),IF(ISNUMBER($AM198),DATE(YEAR($AM198),MONTH($AM198),1),IF(ISNUMBER($AN198),DATE(YEAR($AN198),MONTH($AN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IF(NOT((COUNTA($B198:$D198)+COUNTA($G198:$L198)+COUNTA($Q198))&gt;0),"",IF($B198="Subactividad","Sub","Macro"))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  <c r="AK198" s="62" t="n"/>
      <c r="AL198" s="62">
        <f>IF(LEFT($C198,11)="[Jefatura] ",IFERROR(MATCH("Asistente Técnico de Riesgo|"&amp;MID($C198,12,500),rDname_ADM,0),0),"")</f>
        <v/>
      </c>
      <c r="AM198" s="62">
        <f>IF(N($AL198)&gt;0,INDEX(rIni_ADM,$AL198),IF(ISNUMBER($E198),$E198,""))</f>
        <v/>
      </c>
      <c r="AN198" s="62">
        <f>IF(N($AL198)&gt;0,INDEX(rLim_ADM,$AL198),IF(ISNUMBER($F198),$F198,""))</f>
        <v/>
      </c>
    </row>
    <row r="199">
      <c r="A199" s="56">
        <f>IF(NOT((COUNTA($B199:$D199)+COUNTA($G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>
        <f>IF(N($AL199)&gt;0,INDEX(rIni_ADM,$AL199),"")</f>
        <v/>
      </c>
      <c r="F199" s="59">
        <f>IF(N($AL199)&gt;0,INDEX(rLim_ADM,$AL199),"")</f>
        <v/>
      </c>
      <c r="G199" s="59" t="n"/>
      <c r="H199" s="60" t="n"/>
      <c r="I199" s="60" t="n"/>
      <c r="J199" s="60" t="n"/>
      <c r="K199" s="60" t="n"/>
      <c r="L199" s="60" t="n"/>
      <c r="M199" s="61">
        <f>IF(NOT((COUNTA($B199:$D199)+COUNTA($G199:$L199)+COUNTA($Q199))&gt;0),"",IF(ISNUMBER($G199),1,IF(N($W199)&gt;0,AVERAGEIFS($X$5:$X$1000,$U$5:$U$1000,ROW(),$V$5:$V$1000,"Sub"),$X199)))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IF(NOT((COUNTA($B199:$D199)+COUNTA($G199:$L199)+COUNTA($Q199))&gt;0),"",IF(ISNUMBER($G199),IF(AND(ISNUMBER($AN199),$G199&gt;$AN199),"Cumplida con "&amp;($G199-$AN199)&amp;IF($G199-$AN199=1," día"," días")&amp;" de retraso","Cumplida"),IF(N($M199)&gt;=1,"Cumplida",IF(NOT(ISNUMBER($AN199)),"Sin fecha límite",IF($AN199&lt;FechaRef,"Vencida hace "&amp;(FechaRef-$AN199)&amp;IF(FechaRef-$AN199=1," día"," días"),IF($AN199=FechaRef,"Vence hoy",IF($AN199-FechaRef&lt;=DiasAlerta,"Vence en "&amp;($AN199-FechaRef)&amp;IF($AN199-FechaRef=1," día"," días"),"En plazo")))))))</f>
        <v/>
      </c>
      <c r="P199" s="62" t="n"/>
      <c r="Q199" s="58" t="n"/>
      <c r="R199" s="63">
        <f>IF(NOT((COUNTA($B199:$D199)+COUNTA($G199:$L199)+COUNTA($Q199))&gt;0),"",IF((IF($C199="","Falta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",""))="","✔ OK","⚠ "&amp;LEFT(IF($C199="","Falta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",""),LEN(IF($C199="","Falta el nombre de la actividad"&amp;" · ","")&amp;IF(AND($V199="Sub",N($U199)=0),"Subactividad sin macroactividad arriba"&amp;" · ","")&amp;IF($AM199="","Sin fecha de inicio"&amp;" · ","")&amp;IF($AN199="","Sin fecha límite"&amp;" · ","")&amp;IF(AND(LEFT($C199,11)="[Jefatura] ",N($AL199)=0),"No se encuentra en la hoja de la jefatura (elíjala de nuevo en la lista)"&amp;" · ","")&amp;IF(OR(AND($E199&lt;&gt;"",NOT(ISNUMBER($E199))),AND($F199&lt;&gt;"",NOT(ISNUMBER($F199))),AND($G199&lt;&gt;"",NOT(ISNUMBER($G199)))),"Fecha no válida"&amp;" · ","")&amp;IF(AND(ISNUMBER($AM199),ISNUMBER($AN199),$AM199&gt;$AN199),"Inicio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","")&amp;IF(AND(ISNUMBER($AN199),$AN199&lt;FechaRef,N($M199)&lt;1),"Vencida"&amp;" · ","")&amp;IF(AND(ObsObligatoria="Sí",ISNUMBER($AN199),$AN199&lt;FechaRef,N($M199)&lt;1,$Q199=""),"Vencida sin observación"&amp;" · ",""))-3)))</f>
        <v/>
      </c>
      <c r="S199" s="64">
        <f>IF(NOT((COUNTA($B199:$D199)+COUNTA($G199:$L199)+COUNTA($Q199))&gt;0),"",IF(AND($V199="Sub",N($U199)&gt;0),IF(ISNUMBER(INDEX($AM$5:$AM$1000,$U199-4)),DATE(YEAR(INDEX($AM$5:$AM$1000,$U199-4)),MONTH(INDEX($AM$5:$AM$1000,$U199-4)),1),IF(ISNUMBER(INDEX($AN$5:$AN$1000,$U199-4)),DATE(YEAR(INDEX($AN$5:$AN$1000,$U199-4)),MONTH(INDEX($AN$5:$AN$1000,$U199-4)),1),MesCiclo)),IF(ISNUMBER($AM199),DATE(YEAR($AM199),MONTH($AM199),1),IF(ISNUMBER($AN199),DATE(YEAR($AN199),MONTH($AN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IF(NOT((COUNTA($B199:$D199)+COUNTA($G199:$L199)+COUNTA($Q199))&gt;0),"",IF($B199="Subactividad","Sub","Macro"))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  <c r="AK199" s="62" t="n"/>
      <c r="AL199" s="62">
        <f>IF(LEFT($C199,11)="[Jefatura] ",IFERROR(MATCH("Asistente Técnico de Riesgo|"&amp;MID($C199,12,500),rDname_ADM,0),0),"")</f>
        <v/>
      </c>
      <c r="AM199" s="62">
        <f>IF(N($AL199)&gt;0,INDEX(rIni_ADM,$AL199),IF(ISNUMBER($E199),$E199,""))</f>
        <v/>
      </c>
      <c r="AN199" s="62">
        <f>IF(N($AL199)&gt;0,INDEX(rLim_ADM,$AL199),IF(ISNUMBER($F199),$F199,""))</f>
        <v/>
      </c>
    </row>
    <row r="200">
      <c r="A200" s="56">
        <f>IF(NOT((COUNTA($B200:$D200)+COUNTA($G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>
        <f>IF(N($AL200)&gt;0,INDEX(rIni_ADM,$AL200),"")</f>
        <v/>
      </c>
      <c r="F200" s="59">
        <f>IF(N($AL200)&gt;0,INDEX(rLim_ADM,$AL200),"")</f>
        <v/>
      </c>
      <c r="G200" s="59" t="n"/>
      <c r="H200" s="60" t="n"/>
      <c r="I200" s="60" t="n"/>
      <c r="J200" s="60" t="n"/>
      <c r="K200" s="60" t="n"/>
      <c r="L200" s="60" t="n"/>
      <c r="M200" s="61">
        <f>IF(NOT((COUNTA($B200:$D200)+COUNTA($G200:$L200)+COUNTA($Q200))&gt;0),"",IF(ISNUMBER($G200),1,IF(N($W200)&gt;0,AVERAGEIFS($X$5:$X$1000,$U$5:$U$1000,ROW(),$V$5:$V$1000,"Sub"),$X200)))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IF(NOT((COUNTA($B200:$D200)+COUNTA($G200:$L200)+COUNTA($Q200))&gt;0),"",IF(ISNUMBER($G200),IF(AND(ISNUMBER($AN200),$G200&gt;$AN200),"Cumplida con "&amp;($G200-$AN200)&amp;IF($G200-$AN200=1," día"," días")&amp;" de retraso","Cumplida"),IF(N($M200)&gt;=1,"Cumplida",IF(NOT(ISNUMBER($AN200)),"Sin fecha límite",IF($AN200&lt;FechaRef,"Vencida hace "&amp;(FechaRef-$AN200)&amp;IF(FechaRef-$AN200=1," día"," días"),IF($AN200=FechaRef,"Vence hoy",IF($AN200-FechaRef&lt;=DiasAlerta,"Vence en "&amp;($AN200-FechaRef)&amp;IF($AN200-FechaRef=1," día"," días"),"En plazo")))))))</f>
        <v/>
      </c>
      <c r="P200" s="62" t="n"/>
      <c r="Q200" s="58" t="n"/>
      <c r="R200" s="63">
        <f>IF(NOT((COUNTA($B200:$D200)+COUNTA($G200:$L200)+COUNTA($Q200))&gt;0),"",IF((IF($C200="","Falta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",""))="","✔ OK","⚠ "&amp;LEFT(IF($C200="","Falta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",""),LEN(IF($C200="","Falta el nombre de la actividad"&amp;" · ","")&amp;IF(AND($V200="Sub",N($U200)=0),"Subactividad sin macroactividad arriba"&amp;" · ","")&amp;IF($AM200="","Sin fecha de inicio"&amp;" · ","")&amp;IF($AN200="","Sin fecha límite"&amp;" · ","")&amp;IF(AND(LEFT($C200,11)="[Jefatura] ",N($AL200)=0),"No se encuentra en la hoja de la jefatura (elíjala de nuevo en la lista)"&amp;" · ","")&amp;IF(OR(AND($E200&lt;&gt;"",NOT(ISNUMBER($E200))),AND($F200&lt;&gt;"",NOT(ISNUMBER($F200))),AND($G200&lt;&gt;"",NOT(ISNUMBER($G200)))),"Fecha no válida"&amp;" · ","")&amp;IF(AND(ISNUMBER($AM200),ISNUMBER($AN200),$AM200&gt;$AN200),"Inicio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","")&amp;IF(AND(ISNUMBER($AN200),$AN200&lt;FechaRef,N($M200)&lt;1),"Vencida"&amp;" · ","")&amp;IF(AND(ObsObligatoria="Sí",ISNUMBER($AN200),$AN200&lt;FechaRef,N($M200)&lt;1,$Q200=""),"Vencida sin observación"&amp;" · ",""))-3)))</f>
        <v/>
      </c>
      <c r="S200" s="64">
        <f>IF(NOT((COUNTA($B200:$D200)+COUNTA($G200:$L200)+COUNTA($Q200))&gt;0),"",IF(AND($V200="Sub",N($U200)&gt;0),IF(ISNUMBER(INDEX($AM$5:$AM$1000,$U200-4)),DATE(YEAR(INDEX($AM$5:$AM$1000,$U200-4)),MONTH(INDEX($AM$5:$AM$1000,$U200-4)),1),IF(ISNUMBER(INDEX($AN$5:$AN$1000,$U200-4)),DATE(YEAR(INDEX($AN$5:$AN$1000,$U200-4)),MONTH(INDEX($AN$5:$AN$1000,$U200-4)),1),MesCiclo)),IF(ISNUMBER($AM200),DATE(YEAR($AM200),MONTH($AM200),1),IF(ISNUMBER($AN200),DATE(YEAR($AN200),MONTH($AN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IF(NOT((COUNTA($B200:$D200)+COUNTA($G200:$L200)+COUNTA($Q200))&gt;0),"",IF($B200="Subactividad","Sub","Macro"))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  <c r="AK200" s="62" t="n"/>
      <c r="AL200" s="62">
        <f>IF(LEFT($C200,11)="[Jefatura] ",IFERROR(MATCH("Asistente Técnico de Riesgo|"&amp;MID($C200,12,500),rDname_ADM,0),0),"")</f>
        <v/>
      </c>
      <c r="AM200" s="62">
        <f>IF(N($AL200)&gt;0,INDEX(rIni_ADM,$AL200),IF(ISNUMBER($E200),$E200,""))</f>
        <v/>
      </c>
      <c r="AN200" s="62">
        <f>IF(N($AL200)&gt;0,INDEX(rLim_ADM,$AL200),IF(ISNUMBER($F200),$F200,""))</f>
        <v/>
      </c>
    </row>
    <row r="201">
      <c r="A201" s="56">
        <f>IF(NOT((COUNTA($B201:$D201)+COUNTA($G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>
        <f>IF(N($AL201)&gt;0,INDEX(rIni_ADM,$AL201),"")</f>
        <v/>
      </c>
      <c r="F201" s="59">
        <f>IF(N($AL201)&gt;0,INDEX(rLim_ADM,$AL201),"")</f>
        <v/>
      </c>
      <c r="G201" s="59" t="n"/>
      <c r="H201" s="60" t="n"/>
      <c r="I201" s="60" t="n"/>
      <c r="J201" s="60" t="n"/>
      <c r="K201" s="60" t="n"/>
      <c r="L201" s="60" t="n"/>
      <c r="M201" s="61">
        <f>IF(NOT((COUNTA($B201:$D201)+COUNTA($G201:$L201)+COUNTA($Q201))&gt;0),"",IF(ISNUMBER($G201),1,IF(N($W201)&gt;0,AVERAGEIFS($X$5:$X$1000,$U$5:$U$1000,ROW(),$V$5:$V$1000,"Sub"),$X201)))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IF(NOT((COUNTA($B201:$D201)+COUNTA($G201:$L201)+COUNTA($Q201))&gt;0),"",IF(ISNUMBER($G201),IF(AND(ISNUMBER($AN201),$G201&gt;$AN201),"Cumplida con "&amp;($G201-$AN201)&amp;IF($G201-$AN201=1," día"," días")&amp;" de retraso","Cumplida"),IF(N($M201)&gt;=1,"Cumplida",IF(NOT(ISNUMBER($AN201)),"Sin fecha límite",IF($AN201&lt;FechaRef,"Vencida hace "&amp;(FechaRef-$AN201)&amp;IF(FechaRef-$AN201=1," día"," días"),IF($AN201=FechaRef,"Vence hoy",IF($AN201-FechaRef&lt;=DiasAlerta,"Vence en "&amp;($AN201-FechaRef)&amp;IF($AN201-FechaRef=1," día"," días"),"En plazo")))))))</f>
        <v/>
      </c>
      <c r="P201" s="62" t="n"/>
      <c r="Q201" s="58" t="n"/>
      <c r="R201" s="63">
        <f>IF(NOT((COUNTA($B201:$D201)+COUNTA($G201:$L201)+COUNTA($Q201))&gt;0),"",IF((IF($C201="","Falta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",""))="","✔ OK","⚠ "&amp;LEFT(IF($C201="","Falta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",""),LEN(IF($C201="","Falta el nombre de la actividad"&amp;" · ","")&amp;IF(AND($V201="Sub",N($U201)=0),"Subactividad sin macroactividad arriba"&amp;" · ","")&amp;IF($AM201="","Sin fecha de inicio"&amp;" · ","")&amp;IF($AN201="","Sin fecha límite"&amp;" · ","")&amp;IF(AND(LEFT($C201,11)="[Jefatura] ",N($AL201)=0),"No se encuentra en la hoja de la jefatura (elíjala de nuevo en la lista)"&amp;" · ","")&amp;IF(OR(AND($E201&lt;&gt;"",NOT(ISNUMBER($E201))),AND($F201&lt;&gt;"",NOT(ISNUMBER($F201))),AND($G201&lt;&gt;"",NOT(ISNUMBER($G201)))),"Fecha no válida"&amp;" · ","")&amp;IF(AND(ISNUMBER($AM201),ISNUMBER($AN201),$AM201&gt;$AN201),"Inicio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","")&amp;IF(AND(ISNUMBER($AN201),$AN201&lt;FechaRef,N($M201)&lt;1),"Vencida"&amp;" · ","")&amp;IF(AND(ObsObligatoria="Sí",ISNUMBER($AN201),$AN201&lt;FechaRef,N($M201)&lt;1,$Q201=""),"Vencida sin observación"&amp;" · ",""))-3)))</f>
        <v/>
      </c>
      <c r="S201" s="64">
        <f>IF(NOT((COUNTA($B201:$D201)+COUNTA($G201:$L201)+COUNTA($Q201))&gt;0),"",IF(AND($V201="Sub",N($U201)&gt;0),IF(ISNUMBER(INDEX($AM$5:$AM$1000,$U201-4)),DATE(YEAR(INDEX($AM$5:$AM$1000,$U201-4)),MONTH(INDEX($AM$5:$AM$1000,$U201-4)),1),IF(ISNUMBER(INDEX($AN$5:$AN$1000,$U201-4)),DATE(YEAR(INDEX($AN$5:$AN$1000,$U201-4)),MONTH(INDEX($AN$5:$AN$1000,$U201-4)),1),MesCiclo)),IF(ISNUMBER($AM201),DATE(YEAR($AM201),MONTH($AM201),1),IF(ISNUMBER($AN201),DATE(YEAR($AN201),MONTH($AN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IF(NOT((COUNTA($B201:$D201)+COUNTA($G201:$L201)+COUNTA($Q201))&gt;0),"",IF($B201="Subactividad","Sub","Macro"))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  <c r="AK201" s="62" t="n"/>
      <c r="AL201" s="62">
        <f>IF(LEFT($C201,11)="[Jefatura] ",IFERROR(MATCH("Asistente Técnico de Riesgo|"&amp;MID($C201,12,500),rDname_ADM,0),0),"")</f>
        <v/>
      </c>
      <c r="AM201" s="62">
        <f>IF(N($AL201)&gt;0,INDEX(rIni_ADM,$AL201),IF(ISNUMBER($E201),$E201,""))</f>
        <v/>
      </c>
      <c r="AN201" s="62">
        <f>IF(N($AL201)&gt;0,INDEX(rLim_ADM,$AL201),IF(ISNUMBER($F201),$F201,""))</f>
        <v/>
      </c>
    </row>
    <row r="202">
      <c r="A202" s="56">
        <f>IF(NOT((COUNTA($B202:$D202)+COUNTA($G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>
        <f>IF(N($AL202)&gt;0,INDEX(rIni_ADM,$AL202),"")</f>
        <v/>
      </c>
      <c r="F202" s="59">
        <f>IF(N($AL202)&gt;0,INDEX(rLim_ADM,$AL202),"")</f>
        <v/>
      </c>
      <c r="G202" s="59" t="n"/>
      <c r="H202" s="60" t="n"/>
      <c r="I202" s="60" t="n"/>
      <c r="J202" s="60" t="n"/>
      <c r="K202" s="60" t="n"/>
      <c r="L202" s="60" t="n"/>
      <c r="M202" s="61">
        <f>IF(NOT((COUNTA($B202:$D202)+COUNTA($G202:$L202)+COUNTA($Q202))&gt;0),"",IF(ISNUMBER($G202),1,IF(N($W202)&gt;0,AVERAGEIFS($X$5:$X$1000,$U$5:$U$1000,ROW(),$V$5:$V$1000,"Sub"),$X202)))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IF(NOT((COUNTA($B202:$D202)+COUNTA($G202:$L202)+COUNTA($Q202))&gt;0),"",IF(ISNUMBER($G202),IF(AND(ISNUMBER($AN202),$G202&gt;$AN202),"Cumplida con "&amp;($G202-$AN202)&amp;IF($G202-$AN202=1," día"," días")&amp;" de retraso","Cumplida"),IF(N($M202)&gt;=1,"Cumplida",IF(NOT(ISNUMBER($AN202)),"Sin fecha límite",IF($AN202&lt;FechaRef,"Vencida hace "&amp;(FechaRef-$AN202)&amp;IF(FechaRef-$AN202=1," día"," días"),IF($AN202=FechaRef,"Vence hoy",IF($AN202-FechaRef&lt;=DiasAlerta,"Vence en "&amp;($AN202-FechaRef)&amp;IF($AN202-FechaRef=1," día"," días"),"En plazo")))))))</f>
        <v/>
      </c>
      <c r="P202" s="62" t="n"/>
      <c r="Q202" s="58" t="n"/>
      <c r="R202" s="63">
        <f>IF(NOT((COUNTA($B202:$D202)+COUNTA($G202:$L202)+COUNTA($Q202))&gt;0),"",IF((IF($C202="","Falta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",""))="","✔ OK","⚠ "&amp;LEFT(IF($C202="","Falta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",""),LEN(IF($C202="","Falta el nombre de la actividad"&amp;" · ","")&amp;IF(AND($V202="Sub",N($U202)=0),"Subactividad sin macroactividad arriba"&amp;" · ","")&amp;IF($AM202="","Sin fecha de inicio"&amp;" · ","")&amp;IF($AN202="","Sin fecha límite"&amp;" · ","")&amp;IF(AND(LEFT($C202,11)="[Jefatura] ",N($AL202)=0),"No se encuentra en la hoja de la jefatura (elíjala de nuevo en la lista)"&amp;" · ","")&amp;IF(OR(AND($E202&lt;&gt;"",NOT(ISNUMBER($E202))),AND($F202&lt;&gt;"",NOT(ISNUMBER($F202))),AND($G202&lt;&gt;"",NOT(ISNUMBER($G202)))),"Fecha no válida"&amp;" · ","")&amp;IF(AND(ISNUMBER($AM202),ISNUMBER($AN202),$AM202&gt;$AN202),"Inicio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","")&amp;IF(AND(ISNUMBER($AN202),$AN202&lt;FechaRef,N($M202)&lt;1),"Vencida"&amp;" · ","")&amp;IF(AND(ObsObligatoria="Sí",ISNUMBER($AN202),$AN202&lt;FechaRef,N($M202)&lt;1,$Q202=""),"Vencida sin observación"&amp;" · ",""))-3)))</f>
        <v/>
      </c>
      <c r="S202" s="64">
        <f>IF(NOT((COUNTA($B202:$D202)+COUNTA($G202:$L202)+COUNTA($Q202))&gt;0),"",IF(AND($V202="Sub",N($U202)&gt;0),IF(ISNUMBER(INDEX($AM$5:$AM$1000,$U202-4)),DATE(YEAR(INDEX($AM$5:$AM$1000,$U202-4)),MONTH(INDEX($AM$5:$AM$1000,$U202-4)),1),IF(ISNUMBER(INDEX($AN$5:$AN$1000,$U202-4)),DATE(YEAR(INDEX($AN$5:$AN$1000,$U202-4)),MONTH(INDEX($AN$5:$AN$1000,$U202-4)),1),MesCiclo)),IF(ISNUMBER($AM202),DATE(YEAR($AM202),MONTH($AM202),1),IF(ISNUMBER($AN202),DATE(YEAR($AN202),MONTH($AN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IF(NOT((COUNTA($B202:$D202)+COUNTA($G202:$L202)+COUNTA($Q202))&gt;0),"",IF($B202="Subactividad","Sub","Macro"))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  <c r="AK202" s="62" t="n"/>
      <c r="AL202" s="62">
        <f>IF(LEFT($C202,11)="[Jefatura] ",IFERROR(MATCH("Asistente Técnico de Riesgo|"&amp;MID($C202,12,500),rDname_ADM,0),0),"")</f>
        <v/>
      </c>
      <c r="AM202" s="62">
        <f>IF(N($AL202)&gt;0,INDEX(rIni_ADM,$AL202),IF(ISNUMBER($E202),$E202,""))</f>
        <v/>
      </c>
      <c r="AN202" s="62">
        <f>IF(N($AL202)&gt;0,INDEX(rLim_ADM,$AL202),IF(ISNUMBER($F202),$F202,""))</f>
        <v/>
      </c>
    </row>
    <row r="203">
      <c r="A203" s="56">
        <f>IF(NOT((COUNTA($B203:$D203)+COUNTA($G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>
        <f>IF(N($AL203)&gt;0,INDEX(rIni_ADM,$AL203),"")</f>
        <v/>
      </c>
      <c r="F203" s="59">
        <f>IF(N($AL203)&gt;0,INDEX(rLim_ADM,$AL203),"")</f>
        <v/>
      </c>
      <c r="G203" s="59" t="n"/>
      <c r="H203" s="60" t="n"/>
      <c r="I203" s="60" t="n"/>
      <c r="J203" s="60" t="n"/>
      <c r="K203" s="60" t="n"/>
      <c r="L203" s="60" t="n"/>
      <c r="M203" s="61">
        <f>IF(NOT((COUNTA($B203:$D203)+COUNTA($G203:$L203)+COUNTA($Q203))&gt;0),"",IF(ISNUMBER($G203),1,IF(N($W203)&gt;0,AVERAGEIFS($X$5:$X$1000,$U$5:$U$1000,ROW(),$V$5:$V$1000,"Sub"),$X203)))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IF(NOT((COUNTA($B203:$D203)+COUNTA($G203:$L203)+COUNTA($Q203))&gt;0),"",IF(ISNUMBER($G203),IF(AND(ISNUMBER($AN203),$G203&gt;$AN203),"Cumplida con "&amp;($G203-$AN203)&amp;IF($G203-$AN203=1," día"," días")&amp;" de retraso","Cumplida"),IF(N($M203)&gt;=1,"Cumplida",IF(NOT(ISNUMBER($AN203)),"Sin fecha límite",IF($AN203&lt;FechaRef,"Vencida hace "&amp;(FechaRef-$AN203)&amp;IF(FechaRef-$AN203=1," día"," días"),IF($AN203=FechaRef,"Vence hoy",IF($AN203-FechaRef&lt;=DiasAlerta,"Vence en "&amp;($AN203-FechaRef)&amp;IF($AN203-FechaRef=1," día"," días"),"En plazo")))))))</f>
        <v/>
      </c>
      <c r="P203" s="62" t="n"/>
      <c r="Q203" s="58" t="n"/>
      <c r="R203" s="63">
        <f>IF(NOT((COUNTA($B203:$D203)+COUNTA($G203:$L203)+COUNTA($Q203))&gt;0),"",IF((IF($C203="","Falta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",""))="","✔ OK","⚠ "&amp;LEFT(IF($C203="","Falta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",""),LEN(IF($C203="","Falta el nombre de la actividad"&amp;" · ","")&amp;IF(AND($V203="Sub",N($U203)=0),"Subactividad sin macroactividad arriba"&amp;" · ","")&amp;IF($AM203="","Sin fecha de inicio"&amp;" · ","")&amp;IF($AN203="","Sin fecha límite"&amp;" · ","")&amp;IF(AND(LEFT($C203,11)="[Jefatura] ",N($AL203)=0),"No se encuentra en la hoja de la jefatura (elíjala de nuevo en la lista)"&amp;" · ","")&amp;IF(OR(AND($E203&lt;&gt;"",NOT(ISNUMBER($E203))),AND($F203&lt;&gt;"",NOT(ISNUMBER($F203))),AND($G203&lt;&gt;"",NOT(ISNUMBER($G203)))),"Fecha no válida"&amp;" · ","")&amp;IF(AND(ISNUMBER($AM203),ISNUMBER($AN203),$AM203&gt;$AN203),"Inicio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","")&amp;IF(AND(ISNUMBER($AN203),$AN203&lt;FechaRef,N($M203)&lt;1),"Vencida"&amp;" · ","")&amp;IF(AND(ObsObligatoria="Sí",ISNUMBER($AN203),$AN203&lt;FechaRef,N($M203)&lt;1,$Q203=""),"Vencida sin observación"&amp;" · ",""))-3)))</f>
        <v/>
      </c>
      <c r="S203" s="64">
        <f>IF(NOT((COUNTA($B203:$D203)+COUNTA($G203:$L203)+COUNTA($Q203))&gt;0),"",IF(AND($V203="Sub",N($U203)&gt;0),IF(ISNUMBER(INDEX($AM$5:$AM$1000,$U203-4)),DATE(YEAR(INDEX($AM$5:$AM$1000,$U203-4)),MONTH(INDEX($AM$5:$AM$1000,$U203-4)),1),IF(ISNUMBER(INDEX($AN$5:$AN$1000,$U203-4)),DATE(YEAR(INDEX($AN$5:$AN$1000,$U203-4)),MONTH(INDEX($AN$5:$AN$1000,$U203-4)),1),MesCiclo)),IF(ISNUMBER($AM203),DATE(YEAR($AM203),MONTH($AM203),1),IF(ISNUMBER($AN203),DATE(YEAR($AN203),MONTH($AN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IF(NOT((COUNTA($B203:$D203)+COUNTA($G203:$L203)+COUNTA($Q203))&gt;0),"",IF($B203="Subactividad","Sub","Macro"))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  <c r="AK203" s="62" t="n"/>
      <c r="AL203" s="62">
        <f>IF(LEFT($C203,11)="[Jefatura] ",IFERROR(MATCH("Asistente Técnico de Riesgo|"&amp;MID($C203,12,500),rDname_ADM,0),0),"")</f>
        <v/>
      </c>
      <c r="AM203" s="62">
        <f>IF(N($AL203)&gt;0,INDEX(rIni_ADM,$AL203),IF(ISNUMBER($E203),$E203,""))</f>
        <v/>
      </c>
      <c r="AN203" s="62">
        <f>IF(N($AL203)&gt;0,INDEX(rLim_ADM,$AL203),IF(ISNUMBER($F203),$F203,""))</f>
        <v/>
      </c>
    </row>
    <row r="204">
      <c r="A204" s="56">
        <f>IF(NOT((COUNTA($B204:$D204)+COUNTA($G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>
        <f>IF(N($AL204)&gt;0,INDEX(rIni_ADM,$AL204),"")</f>
        <v/>
      </c>
      <c r="F204" s="59">
        <f>IF(N($AL204)&gt;0,INDEX(rLim_ADM,$AL204),"")</f>
        <v/>
      </c>
      <c r="G204" s="59" t="n"/>
      <c r="H204" s="60" t="n"/>
      <c r="I204" s="60" t="n"/>
      <c r="J204" s="60" t="n"/>
      <c r="K204" s="60" t="n"/>
      <c r="L204" s="60" t="n"/>
      <c r="M204" s="61">
        <f>IF(NOT((COUNTA($B204:$D204)+COUNTA($G204:$L204)+COUNTA($Q204))&gt;0),"",IF(ISNUMBER($G204),1,IF(N($W204)&gt;0,AVERAGEIFS($X$5:$X$1000,$U$5:$U$1000,ROW(),$V$5:$V$1000,"Sub"),$X204)))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IF(NOT((COUNTA($B204:$D204)+COUNTA($G204:$L204)+COUNTA($Q204))&gt;0),"",IF(ISNUMBER($G204),IF(AND(ISNUMBER($AN204),$G204&gt;$AN204),"Cumplida con "&amp;($G204-$AN204)&amp;IF($G204-$AN204=1," día"," días")&amp;" de retraso","Cumplida"),IF(N($M204)&gt;=1,"Cumplida",IF(NOT(ISNUMBER($AN204)),"Sin fecha límite",IF($AN204&lt;FechaRef,"Vencida hace "&amp;(FechaRef-$AN204)&amp;IF(FechaRef-$AN204=1," día"," días"),IF($AN204=FechaRef,"Vence hoy",IF($AN204-FechaRef&lt;=DiasAlerta,"Vence en "&amp;($AN204-FechaRef)&amp;IF($AN204-FechaRef=1," día"," días"),"En plazo")))))))</f>
        <v/>
      </c>
      <c r="P204" s="62" t="n"/>
      <c r="Q204" s="58" t="n"/>
      <c r="R204" s="63">
        <f>IF(NOT((COUNTA($B204:$D204)+COUNTA($G204:$L204)+COUNTA($Q204))&gt;0),"",IF((IF($C204="","Falta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",""))="","✔ OK","⚠ "&amp;LEFT(IF($C204="","Falta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",""),LEN(IF($C204="","Falta el nombre de la actividad"&amp;" · ","")&amp;IF(AND($V204="Sub",N($U204)=0),"Subactividad sin macroactividad arriba"&amp;" · ","")&amp;IF($AM204="","Sin fecha de inicio"&amp;" · ","")&amp;IF($AN204="","Sin fecha límite"&amp;" · ","")&amp;IF(AND(LEFT($C204,11)="[Jefatura] ",N($AL204)=0),"No se encuentra en la hoja de la jefatura (elíjala de nuevo en la lista)"&amp;" · ","")&amp;IF(OR(AND($E204&lt;&gt;"",NOT(ISNUMBER($E204))),AND($F204&lt;&gt;"",NOT(ISNUMBER($F204))),AND($G204&lt;&gt;"",NOT(ISNUMBER($G204)))),"Fecha no válida"&amp;" · ","")&amp;IF(AND(ISNUMBER($AM204),ISNUMBER($AN204),$AM204&gt;$AN204),"Inicio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","")&amp;IF(AND(ISNUMBER($AN204),$AN204&lt;FechaRef,N($M204)&lt;1),"Vencida"&amp;" · ","")&amp;IF(AND(ObsObligatoria="Sí",ISNUMBER($AN204),$AN204&lt;FechaRef,N($M204)&lt;1,$Q204=""),"Vencida sin observación"&amp;" · ",""))-3)))</f>
        <v/>
      </c>
      <c r="S204" s="64">
        <f>IF(NOT((COUNTA($B204:$D204)+COUNTA($G204:$L204)+COUNTA($Q204))&gt;0),"",IF(AND($V204="Sub",N($U204)&gt;0),IF(ISNUMBER(INDEX($AM$5:$AM$1000,$U204-4)),DATE(YEAR(INDEX($AM$5:$AM$1000,$U204-4)),MONTH(INDEX($AM$5:$AM$1000,$U204-4)),1),IF(ISNUMBER(INDEX($AN$5:$AN$1000,$U204-4)),DATE(YEAR(INDEX($AN$5:$AN$1000,$U204-4)),MONTH(INDEX($AN$5:$AN$1000,$U204-4)),1),MesCiclo)),IF(ISNUMBER($AM204),DATE(YEAR($AM204),MONTH($AM204),1),IF(ISNUMBER($AN204),DATE(YEAR($AN204),MONTH($AN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IF(NOT((COUNTA($B204:$D204)+COUNTA($G204:$L204)+COUNTA($Q204))&gt;0),"",IF($B204="Subactividad","Sub","Macro"))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  <c r="AK204" s="62" t="n"/>
      <c r="AL204" s="62">
        <f>IF(LEFT($C204,11)="[Jefatura] ",IFERROR(MATCH("Asistente Técnico de Riesgo|"&amp;MID($C204,12,500),rDname_ADM,0),0),"")</f>
        <v/>
      </c>
      <c r="AM204" s="62">
        <f>IF(N($AL204)&gt;0,INDEX(rIni_ADM,$AL204),IF(ISNUMBER($E204),$E204,""))</f>
        <v/>
      </c>
      <c r="AN204" s="62">
        <f>IF(N($AL204)&gt;0,INDEX(rLim_ADM,$AL204),IF(ISNUMBER($F204),$F204,""))</f>
        <v/>
      </c>
    </row>
    <row r="205">
      <c r="A205" s="56">
        <f>IF(NOT((COUNTA($B205:$D205)+COUNTA($G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>
        <f>IF(N($AL205)&gt;0,INDEX(rIni_ADM,$AL205),"")</f>
        <v/>
      </c>
      <c r="F205" s="59">
        <f>IF(N($AL205)&gt;0,INDEX(rLim_ADM,$AL205),"")</f>
        <v/>
      </c>
      <c r="G205" s="59" t="n"/>
      <c r="H205" s="60" t="n"/>
      <c r="I205" s="60" t="n"/>
      <c r="J205" s="60" t="n"/>
      <c r="K205" s="60" t="n"/>
      <c r="L205" s="60" t="n"/>
      <c r="M205" s="61">
        <f>IF(NOT((COUNTA($B205:$D205)+COUNTA($G205:$L205)+COUNTA($Q205))&gt;0),"",IF(ISNUMBER($G205),1,IF(N($W205)&gt;0,AVERAGEIFS($X$5:$X$1000,$U$5:$U$1000,ROW(),$V$5:$V$1000,"Sub"),$X205)))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IF(NOT((COUNTA($B205:$D205)+COUNTA($G205:$L205)+COUNTA($Q205))&gt;0),"",IF(ISNUMBER($G205),IF(AND(ISNUMBER($AN205),$G205&gt;$AN205),"Cumplida con "&amp;($G205-$AN205)&amp;IF($G205-$AN205=1," día"," días")&amp;" de retraso","Cumplida"),IF(N($M205)&gt;=1,"Cumplida",IF(NOT(ISNUMBER($AN205)),"Sin fecha límite",IF($AN205&lt;FechaRef,"Vencida hace "&amp;(FechaRef-$AN205)&amp;IF(FechaRef-$AN205=1," día"," días"),IF($AN205=FechaRef,"Vence hoy",IF($AN205-FechaRef&lt;=DiasAlerta,"Vence en "&amp;($AN205-FechaRef)&amp;IF($AN205-FechaRef=1," día"," días"),"En plazo")))))))</f>
        <v/>
      </c>
      <c r="P205" s="62" t="n"/>
      <c r="Q205" s="58" t="n"/>
      <c r="R205" s="63">
        <f>IF(NOT((COUNTA($B205:$D205)+COUNTA($G205:$L205)+COUNTA($Q205))&gt;0),"",IF((IF($C205="","Falta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",""))="","✔ OK","⚠ "&amp;LEFT(IF($C205="","Falta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",""),LEN(IF($C205="","Falta el nombre de la actividad"&amp;" · ","")&amp;IF(AND($V205="Sub",N($U205)=0),"Subactividad sin macroactividad arriba"&amp;" · ","")&amp;IF($AM205="","Sin fecha de inicio"&amp;" · ","")&amp;IF($AN205="","Sin fecha límite"&amp;" · ","")&amp;IF(AND(LEFT($C205,11)="[Jefatura] ",N($AL205)=0),"No se encuentra en la hoja de la jefatura (elíjala de nuevo en la lista)"&amp;" · ","")&amp;IF(OR(AND($E205&lt;&gt;"",NOT(ISNUMBER($E205))),AND($F205&lt;&gt;"",NOT(ISNUMBER($F205))),AND($G205&lt;&gt;"",NOT(ISNUMBER($G205)))),"Fecha no válida"&amp;" · ","")&amp;IF(AND(ISNUMBER($AM205),ISNUMBER($AN205),$AM205&gt;$AN205),"Inicio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","")&amp;IF(AND(ISNUMBER($AN205),$AN205&lt;FechaRef,N($M205)&lt;1),"Vencida"&amp;" · ","")&amp;IF(AND(ObsObligatoria="Sí",ISNUMBER($AN205),$AN205&lt;FechaRef,N($M205)&lt;1,$Q205=""),"Vencida sin observación"&amp;" · ",""))-3)))</f>
        <v/>
      </c>
      <c r="S205" s="64">
        <f>IF(NOT((COUNTA($B205:$D205)+COUNTA($G205:$L205)+COUNTA($Q205))&gt;0),"",IF(AND($V205="Sub",N($U205)&gt;0),IF(ISNUMBER(INDEX($AM$5:$AM$1000,$U205-4)),DATE(YEAR(INDEX($AM$5:$AM$1000,$U205-4)),MONTH(INDEX($AM$5:$AM$1000,$U205-4)),1),IF(ISNUMBER(INDEX($AN$5:$AN$1000,$U205-4)),DATE(YEAR(INDEX($AN$5:$AN$1000,$U205-4)),MONTH(INDEX($AN$5:$AN$1000,$U205-4)),1),MesCiclo)),IF(ISNUMBER($AM205),DATE(YEAR($AM205),MONTH($AM205),1),IF(ISNUMBER($AN205),DATE(YEAR($AN205),MONTH($AN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IF(NOT((COUNTA($B205:$D205)+COUNTA($G205:$L205)+COUNTA($Q205))&gt;0),"",IF($B205="Subactividad","Sub","Macro"))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  <c r="AK205" s="62" t="n"/>
      <c r="AL205" s="62">
        <f>IF(LEFT($C205,11)="[Jefatura] ",IFERROR(MATCH("Asistente Técnico de Riesgo|"&amp;MID($C205,12,500),rDname_ADM,0),0),"")</f>
        <v/>
      </c>
      <c r="AM205" s="62">
        <f>IF(N($AL205)&gt;0,INDEX(rIni_ADM,$AL205),IF(ISNUMBER($E205),$E205,""))</f>
        <v/>
      </c>
      <c r="AN205" s="62">
        <f>IF(N($AL205)&gt;0,INDEX(rLim_ADM,$AL205),IF(ISNUMBER($F205),$F205,""))</f>
        <v/>
      </c>
    </row>
    <row r="206">
      <c r="A206" s="56">
        <f>IF(NOT((COUNTA($B206:$D206)+COUNTA($G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>
        <f>IF(N($AL206)&gt;0,INDEX(rIni_ADM,$AL206),"")</f>
        <v/>
      </c>
      <c r="F206" s="59">
        <f>IF(N($AL206)&gt;0,INDEX(rLim_ADM,$AL206),"")</f>
        <v/>
      </c>
      <c r="G206" s="59" t="n"/>
      <c r="H206" s="60" t="n"/>
      <c r="I206" s="60" t="n"/>
      <c r="J206" s="60" t="n"/>
      <c r="K206" s="60" t="n"/>
      <c r="L206" s="60" t="n"/>
      <c r="M206" s="61">
        <f>IF(NOT((COUNTA($B206:$D206)+COUNTA($G206:$L206)+COUNTA($Q206))&gt;0),"",IF(ISNUMBER($G206),1,IF(N($W206)&gt;0,AVERAGEIFS($X$5:$X$1000,$U$5:$U$1000,ROW(),$V$5:$V$1000,"Sub"),$X206)))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IF(NOT((COUNTA($B206:$D206)+COUNTA($G206:$L206)+COUNTA($Q206))&gt;0),"",IF(ISNUMBER($G206),IF(AND(ISNUMBER($AN206),$G206&gt;$AN206),"Cumplida con "&amp;($G206-$AN206)&amp;IF($G206-$AN206=1," día"," días")&amp;" de retraso","Cumplida"),IF(N($M206)&gt;=1,"Cumplida",IF(NOT(ISNUMBER($AN206)),"Sin fecha límite",IF($AN206&lt;FechaRef,"Vencida hace "&amp;(FechaRef-$AN206)&amp;IF(FechaRef-$AN206=1," día"," días"),IF($AN206=FechaRef,"Vence hoy",IF($AN206-FechaRef&lt;=DiasAlerta,"Vence en "&amp;($AN206-FechaRef)&amp;IF($AN206-FechaRef=1," día"," días"),"En plazo")))))))</f>
        <v/>
      </c>
      <c r="P206" s="62" t="n"/>
      <c r="Q206" s="58" t="n"/>
      <c r="R206" s="63">
        <f>IF(NOT((COUNTA($B206:$D206)+COUNTA($G206:$L206)+COUNTA($Q206))&gt;0),"",IF((IF($C206="","Falta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",""))="","✔ OK","⚠ "&amp;LEFT(IF($C206="","Falta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",""),LEN(IF($C206="","Falta el nombre de la actividad"&amp;" · ","")&amp;IF(AND($V206="Sub",N($U206)=0),"Subactividad sin macroactividad arriba"&amp;" · ","")&amp;IF($AM206="","Sin fecha de inicio"&amp;" · ","")&amp;IF($AN206="","Sin fecha límite"&amp;" · ","")&amp;IF(AND(LEFT($C206,11)="[Jefatura] ",N($AL206)=0),"No se encuentra en la hoja de la jefatura (elíjala de nuevo en la lista)"&amp;" · ","")&amp;IF(OR(AND($E206&lt;&gt;"",NOT(ISNUMBER($E206))),AND($F206&lt;&gt;"",NOT(ISNUMBER($F206))),AND($G206&lt;&gt;"",NOT(ISNUMBER($G206)))),"Fecha no válida"&amp;" · ","")&amp;IF(AND(ISNUMBER($AM206),ISNUMBER($AN206),$AM206&gt;$AN206),"Inicio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","")&amp;IF(AND(ISNUMBER($AN206),$AN206&lt;FechaRef,N($M206)&lt;1),"Vencida"&amp;" · ","")&amp;IF(AND(ObsObligatoria="Sí",ISNUMBER($AN206),$AN206&lt;FechaRef,N($M206)&lt;1,$Q206=""),"Vencida sin observación"&amp;" · ",""))-3)))</f>
        <v/>
      </c>
      <c r="S206" s="64">
        <f>IF(NOT((COUNTA($B206:$D206)+COUNTA($G206:$L206)+COUNTA($Q206))&gt;0),"",IF(AND($V206="Sub",N($U206)&gt;0),IF(ISNUMBER(INDEX($AM$5:$AM$1000,$U206-4)),DATE(YEAR(INDEX($AM$5:$AM$1000,$U206-4)),MONTH(INDEX($AM$5:$AM$1000,$U206-4)),1),IF(ISNUMBER(INDEX($AN$5:$AN$1000,$U206-4)),DATE(YEAR(INDEX($AN$5:$AN$1000,$U206-4)),MONTH(INDEX($AN$5:$AN$1000,$U206-4)),1),MesCiclo)),IF(ISNUMBER($AM206),DATE(YEAR($AM206),MONTH($AM206),1),IF(ISNUMBER($AN206),DATE(YEAR($AN206),MONTH($AN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IF(NOT((COUNTA($B206:$D206)+COUNTA($G206:$L206)+COUNTA($Q206))&gt;0),"",IF($B206="Subactividad","Sub","Macro"))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  <c r="AK206" s="62" t="n"/>
      <c r="AL206" s="62">
        <f>IF(LEFT($C206,11)="[Jefatura] ",IFERROR(MATCH("Asistente Técnico de Riesgo|"&amp;MID($C206,12,500),rDname_ADM,0),0),"")</f>
        <v/>
      </c>
      <c r="AM206" s="62">
        <f>IF(N($AL206)&gt;0,INDEX(rIni_ADM,$AL206),IF(ISNUMBER($E206),$E206,""))</f>
        <v/>
      </c>
      <c r="AN206" s="62">
        <f>IF(N($AL206)&gt;0,INDEX(rLim_ADM,$AL206),IF(ISNUMBER($F206),$F206,""))</f>
        <v/>
      </c>
    </row>
    <row r="207">
      <c r="A207" s="56">
        <f>IF(NOT((COUNTA($B207:$D207)+COUNTA($G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>
        <f>IF(N($AL207)&gt;0,INDEX(rIni_ADM,$AL207),"")</f>
        <v/>
      </c>
      <c r="F207" s="59">
        <f>IF(N($AL207)&gt;0,INDEX(rLim_ADM,$AL207),"")</f>
        <v/>
      </c>
      <c r="G207" s="59" t="n"/>
      <c r="H207" s="60" t="n"/>
      <c r="I207" s="60" t="n"/>
      <c r="J207" s="60" t="n"/>
      <c r="K207" s="60" t="n"/>
      <c r="L207" s="60" t="n"/>
      <c r="M207" s="61">
        <f>IF(NOT((COUNTA($B207:$D207)+COUNTA($G207:$L207)+COUNTA($Q207))&gt;0),"",IF(ISNUMBER($G207),1,IF(N($W207)&gt;0,AVERAGEIFS($X$5:$X$1000,$U$5:$U$1000,ROW(),$V$5:$V$1000,"Sub"),$X207)))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IF(NOT((COUNTA($B207:$D207)+COUNTA($G207:$L207)+COUNTA($Q207))&gt;0),"",IF(ISNUMBER($G207),IF(AND(ISNUMBER($AN207),$G207&gt;$AN207),"Cumplida con "&amp;($G207-$AN207)&amp;IF($G207-$AN207=1," día"," días")&amp;" de retraso","Cumplida"),IF(N($M207)&gt;=1,"Cumplida",IF(NOT(ISNUMBER($AN207)),"Sin fecha límite",IF($AN207&lt;FechaRef,"Vencida hace "&amp;(FechaRef-$AN207)&amp;IF(FechaRef-$AN207=1," día"," días"),IF($AN207=FechaRef,"Vence hoy",IF($AN207-FechaRef&lt;=DiasAlerta,"Vence en "&amp;($AN207-FechaRef)&amp;IF($AN207-FechaRef=1," día"," días"),"En plazo")))))))</f>
        <v/>
      </c>
      <c r="P207" s="62" t="n"/>
      <c r="Q207" s="58" t="n"/>
      <c r="R207" s="63">
        <f>IF(NOT((COUNTA($B207:$D207)+COUNTA($G207:$L207)+COUNTA($Q207))&gt;0),"",IF((IF($C207="","Falta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",""))="","✔ OK","⚠ "&amp;LEFT(IF($C207="","Falta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",""),LEN(IF($C207="","Falta el nombre de la actividad"&amp;" · ","")&amp;IF(AND($V207="Sub",N($U207)=0),"Subactividad sin macroactividad arriba"&amp;" · ","")&amp;IF($AM207="","Sin fecha de inicio"&amp;" · ","")&amp;IF($AN207="","Sin fecha límite"&amp;" · ","")&amp;IF(AND(LEFT($C207,11)="[Jefatura] ",N($AL207)=0),"No se encuentra en la hoja de la jefatura (elíjala de nuevo en la lista)"&amp;" · ","")&amp;IF(OR(AND($E207&lt;&gt;"",NOT(ISNUMBER($E207))),AND($F207&lt;&gt;"",NOT(ISNUMBER($F207))),AND($G207&lt;&gt;"",NOT(ISNUMBER($G207)))),"Fecha no válida"&amp;" · ","")&amp;IF(AND(ISNUMBER($AM207),ISNUMBER($AN207),$AM207&gt;$AN207),"Inicio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","")&amp;IF(AND(ISNUMBER($AN207),$AN207&lt;FechaRef,N($M207)&lt;1),"Vencida"&amp;" · ","")&amp;IF(AND(ObsObligatoria="Sí",ISNUMBER($AN207),$AN207&lt;FechaRef,N($M207)&lt;1,$Q207=""),"Vencida sin observación"&amp;" · ",""))-3)))</f>
        <v/>
      </c>
      <c r="S207" s="64">
        <f>IF(NOT((COUNTA($B207:$D207)+COUNTA($G207:$L207)+COUNTA($Q207))&gt;0),"",IF(AND($V207="Sub",N($U207)&gt;0),IF(ISNUMBER(INDEX($AM$5:$AM$1000,$U207-4)),DATE(YEAR(INDEX($AM$5:$AM$1000,$U207-4)),MONTH(INDEX($AM$5:$AM$1000,$U207-4)),1),IF(ISNUMBER(INDEX($AN$5:$AN$1000,$U207-4)),DATE(YEAR(INDEX($AN$5:$AN$1000,$U207-4)),MONTH(INDEX($AN$5:$AN$1000,$U207-4)),1),MesCiclo)),IF(ISNUMBER($AM207),DATE(YEAR($AM207),MONTH($AM207),1),IF(ISNUMBER($AN207),DATE(YEAR($AN207),MONTH($AN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IF(NOT((COUNTA($B207:$D207)+COUNTA($G207:$L207)+COUNTA($Q207))&gt;0),"",IF($B207="Subactividad","Sub","Macro"))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  <c r="AK207" s="62" t="n"/>
      <c r="AL207" s="62">
        <f>IF(LEFT($C207,11)="[Jefatura] ",IFERROR(MATCH("Asistente Técnico de Riesgo|"&amp;MID($C207,12,500),rDname_ADM,0),0),"")</f>
        <v/>
      </c>
      <c r="AM207" s="62">
        <f>IF(N($AL207)&gt;0,INDEX(rIni_ADM,$AL207),IF(ISNUMBER($E207),$E207,""))</f>
        <v/>
      </c>
      <c r="AN207" s="62">
        <f>IF(N($AL207)&gt;0,INDEX(rLim_ADM,$AL207),IF(ISNUMBER($F207),$F207,""))</f>
        <v/>
      </c>
    </row>
    <row r="208">
      <c r="A208" s="56">
        <f>IF(NOT((COUNTA($B208:$D208)+COUNTA($G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>
        <f>IF(N($AL208)&gt;0,INDEX(rIni_ADM,$AL208),"")</f>
        <v/>
      </c>
      <c r="F208" s="59">
        <f>IF(N($AL208)&gt;0,INDEX(rLim_ADM,$AL208),"")</f>
        <v/>
      </c>
      <c r="G208" s="59" t="n"/>
      <c r="H208" s="60" t="n"/>
      <c r="I208" s="60" t="n"/>
      <c r="J208" s="60" t="n"/>
      <c r="K208" s="60" t="n"/>
      <c r="L208" s="60" t="n"/>
      <c r="M208" s="61">
        <f>IF(NOT((COUNTA($B208:$D208)+COUNTA($G208:$L208)+COUNTA($Q208))&gt;0),"",IF(ISNUMBER($G208),1,IF(N($W208)&gt;0,AVERAGEIFS($X$5:$X$1000,$U$5:$U$1000,ROW(),$V$5:$V$1000,"Sub"),$X208)))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IF(NOT((COUNTA($B208:$D208)+COUNTA($G208:$L208)+COUNTA($Q208))&gt;0),"",IF(ISNUMBER($G208),IF(AND(ISNUMBER($AN208),$G208&gt;$AN208),"Cumplida con "&amp;($G208-$AN208)&amp;IF($G208-$AN208=1," día"," días")&amp;" de retraso","Cumplida"),IF(N($M208)&gt;=1,"Cumplida",IF(NOT(ISNUMBER($AN208)),"Sin fecha límite",IF($AN208&lt;FechaRef,"Vencida hace "&amp;(FechaRef-$AN208)&amp;IF(FechaRef-$AN208=1," día"," días"),IF($AN208=FechaRef,"Vence hoy",IF($AN208-FechaRef&lt;=DiasAlerta,"Vence en "&amp;($AN208-FechaRef)&amp;IF($AN208-FechaRef=1," día"," días"),"En plazo")))))))</f>
        <v/>
      </c>
      <c r="P208" s="62" t="n"/>
      <c r="Q208" s="58" t="n"/>
      <c r="R208" s="63">
        <f>IF(NOT((COUNTA($B208:$D208)+COUNTA($G208:$L208)+COUNTA($Q208))&gt;0),"",IF((IF($C208="","Falta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",""))="","✔ OK","⚠ "&amp;LEFT(IF($C208="","Falta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",""),LEN(IF($C208="","Falta el nombre de la actividad"&amp;" · ","")&amp;IF(AND($V208="Sub",N($U208)=0),"Subactividad sin macroactividad arriba"&amp;" · ","")&amp;IF($AM208="","Sin fecha de inicio"&amp;" · ","")&amp;IF($AN208="","Sin fecha límite"&amp;" · ","")&amp;IF(AND(LEFT($C208,11)="[Jefatura] ",N($AL208)=0),"No se encuentra en la hoja de la jefatura (elíjala de nuevo en la lista)"&amp;" · ","")&amp;IF(OR(AND($E208&lt;&gt;"",NOT(ISNUMBER($E208))),AND($F208&lt;&gt;"",NOT(ISNUMBER($F208))),AND($G208&lt;&gt;"",NOT(ISNUMBER($G208)))),"Fecha no válida"&amp;" · ","")&amp;IF(AND(ISNUMBER($AM208),ISNUMBER($AN208),$AM208&gt;$AN208),"Inicio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","")&amp;IF(AND(ISNUMBER($AN208),$AN208&lt;FechaRef,N($M208)&lt;1),"Vencida"&amp;" · ","")&amp;IF(AND(ObsObligatoria="Sí",ISNUMBER($AN208),$AN208&lt;FechaRef,N($M208)&lt;1,$Q208=""),"Vencida sin observación"&amp;" · ",""))-3)))</f>
        <v/>
      </c>
      <c r="S208" s="64">
        <f>IF(NOT((COUNTA($B208:$D208)+COUNTA($G208:$L208)+COUNTA($Q208))&gt;0),"",IF(AND($V208="Sub",N($U208)&gt;0),IF(ISNUMBER(INDEX($AM$5:$AM$1000,$U208-4)),DATE(YEAR(INDEX($AM$5:$AM$1000,$U208-4)),MONTH(INDEX($AM$5:$AM$1000,$U208-4)),1),IF(ISNUMBER(INDEX($AN$5:$AN$1000,$U208-4)),DATE(YEAR(INDEX($AN$5:$AN$1000,$U208-4)),MONTH(INDEX($AN$5:$AN$1000,$U208-4)),1),MesCiclo)),IF(ISNUMBER($AM208),DATE(YEAR($AM208),MONTH($AM208),1),IF(ISNUMBER($AN208),DATE(YEAR($AN208),MONTH($AN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IF(NOT((COUNTA($B208:$D208)+COUNTA($G208:$L208)+COUNTA($Q208))&gt;0),"",IF($B208="Subactividad","Sub","Macro"))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  <c r="AK208" s="62" t="n"/>
      <c r="AL208" s="62">
        <f>IF(LEFT($C208,11)="[Jefatura] ",IFERROR(MATCH("Asistente Técnico de Riesgo|"&amp;MID($C208,12,500),rDname_ADM,0),0),"")</f>
        <v/>
      </c>
      <c r="AM208" s="62">
        <f>IF(N($AL208)&gt;0,INDEX(rIni_ADM,$AL208),IF(ISNUMBER($E208),$E208,""))</f>
        <v/>
      </c>
      <c r="AN208" s="62">
        <f>IF(N($AL208)&gt;0,INDEX(rLim_ADM,$AL208),IF(ISNUMBER($F208),$F208,""))</f>
        <v/>
      </c>
    </row>
    <row r="209">
      <c r="A209" s="56">
        <f>IF(NOT((COUNTA($B209:$D209)+COUNTA($G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>
        <f>IF(N($AL209)&gt;0,INDEX(rIni_ADM,$AL209),"")</f>
        <v/>
      </c>
      <c r="F209" s="59">
        <f>IF(N($AL209)&gt;0,INDEX(rLim_ADM,$AL209),"")</f>
        <v/>
      </c>
      <c r="G209" s="59" t="n"/>
      <c r="H209" s="60" t="n"/>
      <c r="I209" s="60" t="n"/>
      <c r="J209" s="60" t="n"/>
      <c r="K209" s="60" t="n"/>
      <c r="L209" s="60" t="n"/>
      <c r="M209" s="61">
        <f>IF(NOT((COUNTA($B209:$D209)+COUNTA($G209:$L209)+COUNTA($Q209))&gt;0),"",IF(ISNUMBER($G209),1,IF(N($W209)&gt;0,AVERAGEIFS($X$5:$X$1000,$U$5:$U$1000,ROW(),$V$5:$V$1000,"Sub"),$X209)))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IF(NOT((COUNTA($B209:$D209)+COUNTA($G209:$L209)+COUNTA($Q209))&gt;0),"",IF(ISNUMBER($G209),IF(AND(ISNUMBER($AN209),$G209&gt;$AN209),"Cumplida con "&amp;($G209-$AN209)&amp;IF($G209-$AN209=1," día"," días")&amp;" de retraso","Cumplida"),IF(N($M209)&gt;=1,"Cumplida",IF(NOT(ISNUMBER($AN209)),"Sin fecha límite",IF($AN209&lt;FechaRef,"Vencida hace "&amp;(FechaRef-$AN209)&amp;IF(FechaRef-$AN209=1," día"," días"),IF($AN209=FechaRef,"Vence hoy",IF($AN209-FechaRef&lt;=DiasAlerta,"Vence en "&amp;($AN209-FechaRef)&amp;IF($AN209-FechaRef=1," día"," días"),"En plazo")))))))</f>
        <v/>
      </c>
      <c r="P209" s="62" t="n"/>
      <c r="Q209" s="58" t="n"/>
      <c r="R209" s="63">
        <f>IF(NOT((COUNTA($B209:$D209)+COUNTA($G209:$L209)+COUNTA($Q209))&gt;0),"",IF((IF($C209="","Falta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",""))="","✔ OK","⚠ "&amp;LEFT(IF($C209="","Falta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",""),LEN(IF($C209="","Falta el nombre de la actividad"&amp;" · ","")&amp;IF(AND($V209="Sub",N($U209)=0),"Subactividad sin macroactividad arriba"&amp;" · ","")&amp;IF($AM209="","Sin fecha de inicio"&amp;" · ","")&amp;IF($AN209="","Sin fecha límite"&amp;" · ","")&amp;IF(AND(LEFT($C209,11)="[Jefatura] ",N($AL209)=0),"No se encuentra en la hoja de la jefatura (elíjala de nuevo en la lista)"&amp;" · ","")&amp;IF(OR(AND($E209&lt;&gt;"",NOT(ISNUMBER($E209))),AND($F209&lt;&gt;"",NOT(ISNUMBER($F209))),AND($G209&lt;&gt;"",NOT(ISNUMBER($G209)))),"Fecha no válida"&amp;" · ","")&amp;IF(AND(ISNUMBER($AM209),ISNUMBER($AN209),$AM209&gt;$AN209),"Inicio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","")&amp;IF(AND(ISNUMBER($AN209),$AN209&lt;FechaRef,N($M209)&lt;1),"Vencida"&amp;" · ","")&amp;IF(AND(ObsObligatoria="Sí",ISNUMBER($AN209),$AN209&lt;FechaRef,N($M209)&lt;1,$Q209=""),"Vencida sin observación"&amp;" · ",""))-3)))</f>
        <v/>
      </c>
      <c r="S209" s="64">
        <f>IF(NOT((COUNTA($B209:$D209)+COUNTA($G209:$L209)+COUNTA($Q209))&gt;0),"",IF(AND($V209="Sub",N($U209)&gt;0),IF(ISNUMBER(INDEX($AM$5:$AM$1000,$U209-4)),DATE(YEAR(INDEX($AM$5:$AM$1000,$U209-4)),MONTH(INDEX($AM$5:$AM$1000,$U209-4)),1),IF(ISNUMBER(INDEX($AN$5:$AN$1000,$U209-4)),DATE(YEAR(INDEX($AN$5:$AN$1000,$U209-4)),MONTH(INDEX($AN$5:$AN$1000,$U209-4)),1),MesCiclo)),IF(ISNUMBER($AM209),DATE(YEAR($AM209),MONTH($AM209),1),IF(ISNUMBER($AN209),DATE(YEAR($AN209),MONTH($AN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IF(NOT((COUNTA($B209:$D209)+COUNTA($G209:$L209)+COUNTA($Q209))&gt;0),"",IF($B209="Subactividad","Sub","Macro"))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  <c r="AK209" s="62" t="n"/>
      <c r="AL209" s="62">
        <f>IF(LEFT($C209,11)="[Jefatura] ",IFERROR(MATCH("Asistente Técnico de Riesgo|"&amp;MID($C209,12,500),rDname_ADM,0),0),"")</f>
        <v/>
      </c>
      <c r="AM209" s="62">
        <f>IF(N($AL209)&gt;0,INDEX(rIni_ADM,$AL209),IF(ISNUMBER($E209),$E209,""))</f>
        <v/>
      </c>
      <c r="AN209" s="62">
        <f>IF(N($AL209)&gt;0,INDEX(rLim_ADM,$AL209),IF(ISNUMBER($F209),$F209,""))</f>
        <v/>
      </c>
    </row>
    <row r="210">
      <c r="A210" s="56">
        <f>IF(NOT((COUNTA($B210:$D210)+COUNTA($G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>
        <f>IF(N($AL210)&gt;0,INDEX(rIni_ADM,$AL210),"")</f>
        <v/>
      </c>
      <c r="F210" s="59">
        <f>IF(N($AL210)&gt;0,INDEX(rLim_ADM,$AL210),"")</f>
        <v/>
      </c>
      <c r="G210" s="59" t="n"/>
      <c r="H210" s="60" t="n"/>
      <c r="I210" s="60" t="n"/>
      <c r="J210" s="60" t="n"/>
      <c r="K210" s="60" t="n"/>
      <c r="L210" s="60" t="n"/>
      <c r="M210" s="61">
        <f>IF(NOT((COUNTA($B210:$D210)+COUNTA($G210:$L210)+COUNTA($Q210))&gt;0),"",IF(ISNUMBER($G210),1,IF(N($W210)&gt;0,AVERAGEIFS($X$5:$X$1000,$U$5:$U$1000,ROW(),$V$5:$V$1000,"Sub"),$X210)))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IF(NOT((COUNTA($B210:$D210)+COUNTA($G210:$L210)+COUNTA($Q210))&gt;0),"",IF(ISNUMBER($G210),IF(AND(ISNUMBER($AN210),$G210&gt;$AN210),"Cumplida con "&amp;($G210-$AN210)&amp;IF($G210-$AN210=1," día"," días")&amp;" de retraso","Cumplida"),IF(N($M210)&gt;=1,"Cumplida",IF(NOT(ISNUMBER($AN210)),"Sin fecha límite",IF($AN210&lt;FechaRef,"Vencida hace "&amp;(FechaRef-$AN210)&amp;IF(FechaRef-$AN210=1," día"," días"),IF($AN210=FechaRef,"Vence hoy",IF($AN210-FechaRef&lt;=DiasAlerta,"Vence en "&amp;($AN210-FechaRef)&amp;IF($AN210-FechaRef=1," día"," días"),"En plazo")))))))</f>
        <v/>
      </c>
      <c r="P210" s="62" t="n"/>
      <c r="Q210" s="58" t="n"/>
      <c r="R210" s="63">
        <f>IF(NOT((COUNTA($B210:$D210)+COUNTA($G210:$L210)+COUNTA($Q210))&gt;0),"",IF((IF($C210="","Falta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",""))="","✔ OK","⚠ "&amp;LEFT(IF($C210="","Falta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",""),LEN(IF($C210="","Falta el nombre de la actividad"&amp;" · ","")&amp;IF(AND($V210="Sub",N($U210)=0),"Subactividad sin macroactividad arriba"&amp;" · ","")&amp;IF($AM210="","Sin fecha de inicio"&amp;" · ","")&amp;IF($AN210="","Sin fecha límite"&amp;" · ","")&amp;IF(AND(LEFT($C210,11)="[Jefatura] ",N($AL210)=0),"No se encuentra en la hoja de la jefatura (elíjala de nuevo en la lista)"&amp;" · ","")&amp;IF(OR(AND($E210&lt;&gt;"",NOT(ISNUMBER($E210))),AND($F210&lt;&gt;"",NOT(ISNUMBER($F210))),AND($G210&lt;&gt;"",NOT(ISNUMBER($G210)))),"Fecha no válida"&amp;" · ","")&amp;IF(AND(ISNUMBER($AM210),ISNUMBER($AN210),$AM210&gt;$AN210),"Inicio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","")&amp;IF(AND(ISNUMBER($AN210),$AN210&lt;FechaRef,N($M210)&lt;1),"Vencida"&amp;" · ","")&amp;IF(AND(ObsObligatoria="Sí",ISNUMBER($AN210),$AN210&lt;FechaRef,N($M210)&lt;1,$Q210=""),"Vencida sin observación"&amp;" · ",""))-3)))</f>
        <v/>
      </c>
      <c r="S210" s="64">
        <f>IF(NOT((COUNTA($B210:$D210)+COUNTA($G210:$L210)+COUNTA($Q210))&gt;0),"",IF(AND($V210="Sub",N($U210)&gt;0),IF(ISNUMBER(INDEX($AM$5:$AM$1000,$U210-4)),DATE(YEAR(INDEX($AM$5:$AM$1000,$U210-4)),MONTH(INDEX($AM$5:$AM$1000,$U210-4)),1),IF(ISNUMBER(INDEX($AN$5:$AN$1000,$U210-4)),DATE(YEAR(INDEX($AN$5:$AN$1000,$U210-4)),MONTH(INDEX($AN$5:$AN$1000,$U210-4)),1),MesCiclo)),IF(ISNUMBER($AM210),DATE(YEAR($AM210),MONTH($AM210),1),IF(ISNUMBER($AN210),DATE(YEAR($AN210),MONTH($AN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IF(NOT((COUNTA($B210:$D210)+COUNTA($G210:$L210)+COUNTA($Q210))&gt;0),"",IF($B210="Subactividad","Sub","Macro"))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  <c r="AK210" s="62" t="n"/>
      <c r="AL210" s="62">
        <f>IF(LEFT($C210,11)="[Jefatura] ",IFERROR(MATCH("Asistente Técnico de Riesgo|"&amp;MID($C210,12,500),rDname_ADM,0),0),"")</f>
        <v/>
      </c>
      <c r="AM210" s="62">
        <f>IF(N($AL210)&gt;0,INDEX(rIni_ADM,$AL210),IF(ISNUMBER($E210),$E210,""))</f>
        <v/>
      </c>
      <c r="AN210" s="62">
        <f>IF(N($AL210)&gt;0,INDEX(rLim_ADM,$AL210),IF(ISNUMBER($F210),$F210,""))</f>
        <v/>
      </c>
    </row>
    <row r="211">
      <c r="A211" s="56">
        <f>IF(NOT((COUNTA($B211:$D211)+COUNTA($G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>
        <f>IF(N($AL211)&gt;0,INDEX(rIni_ADM,$AL211),"")</f>
        <v/>
      </c>
      <c r="F211" s="59">
        <f>IF(N($AL211)&gt;0,INDEX(rLim_ADM,$AL211),"")</f>
        <v/>
      </c>
      <c r="G211" s="59" t="n"/>
      <c r="H211" s="60" t="n"/>
      <c r="I211" s="60" t="n"/>
      <c r="J211" s="60" t="n"/>
      <c r="K211" s="60" t="n"/>
      <c r="L211" s="60" t="n"/>
      <c r="M211" s="61">
        <f>IF(NOT((COUNTA($B211:$D211)+COUNTA($G211:$L211)+COUNTA($Q211))&gt;0),"",IF(ISNUMBER($G211),1,IF(N($W211)&gt;0,AVERAGEIFS($X$5:$X$1000,$U$5:$U$1000,ROW(),$V$5:$V$1000,"Sub"),$X211)))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IF(NOT((COUNTA($B211:$D211)+COUNTA($G211:$L211)+COUNTA($Q211))&gt;0),"",IF(ISNUMBER($G211),IF(AND(ISNUMBER($AN211),$G211&gt;$AN211),"Cumplida con "&amp;($G211-$AN211)&amp;IF($G211-$AN211=1," día"," días")&amp;" de retraso","Cumplida"),IF(N($M211)&gt;=1,"Cumplida",IF(NOT(ISNUMBER($AN211)),"Sin fecha límite",IF($AN211&lt;FechaRef,"Vencida hace "&amp;(FechaRef-$AN211)&amp;IF(FechaRef-$AN211=1," día"," días"),IF($AN211=FechaRef,"Vence hoy",IF($AN211-FechaRef&lt;=DiasAlerta,"Vence en "&amp;($AN211-FechaRef)&amp;IF($AN211-FechaRef=1," día"," días"),"En plazo")))))))</f>
        <v/>
      </c>
      <c r="P211" s="62" t="n"/>
      <c r="Q211" s="58" t="n"/>
      <c r="R211" s="63">
        <f>IF(NOT((COUNTA($B211:$D211)+COUNTA($G211:$L211)+COUNTA($Q211))&gt;0),"",IF((IF($C211="","Falta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",""))="","✔ OK","⚠ "&amp;LEFT(IF($C211="","Falta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",""),LEN(IF($C211="","Falta el nombre de la actividad"&amp;" · ","")&amp;IF(AND($V211="Sub",N($U211)=0),"Subactividad sin macroactividad arriba"&amp;" · ","")&amp;IF($AM211="","Sin fecha de inicio"&amp;" · ","")&amp;IF($AN211="","Sin fecha límite"&amp;" · ","")&amp;IF(AND(LEFT($C211,11)="[Jefatura] ",N($AL211)=0),"No se encuentra en la hoja de la jefatura (elíjala de nuevo en la lista)"&amp;" · ","")&amp;IF(OR(AND($E211&lt;&gt;"",NOT(ISNUMBER($E211))),AND($F211&lt;&gt;"",NOT(ISNUMBER($F211))),AND($G211&lt;&gt;"",NOT(ISNUMBER($G211)))),"Fecha no válida"&amp;" · ","")&amp;IF(AND(ISNUMBER($AM211),ISNUMBER($AN211),$AM211&gt;$AN211),"Inicio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","")&amp;IF(AND(ISNUMBER($AN211),$AN211&lt;FechaRef,N($M211)&lt;1),"Vencida"&amp;" · ","")&amp;IF(AND(ObsObligatoria="Sí",ISNUMBER($AN211),$AN211&lt;FechaRef,N($M211)&lt;1,$Q211=""),"Vencida sin observación"&amp;" · ",""))-3)))</f>
        <v/>
      </c>
      <c r="S211" s="64">
        <f>IF(NOT((COUNTA($B211:$D211)+COUNTA($G211:$L211)+COUNTA($Q211))&gt;0),"",IF(AND($V211="Sub",N($U211)&gt;0),IF(ISNUMBER(INDEX($AM$5:$AM$1000,$U211-4)),DATE(YEAR(INDEX($AM$5:$AM$1000,$U211-4)),MONTH(INDEX($AM$5:$AM$1000,$U211-4)),1),IF(ISNUMBER(INDEX($AN$5:$AN$1000,$U211-4)),DATE(YEAR(INDEX($AN$5:$AN$1000,$U211-4)),MONTH(INDEX($AN$5:$AN$1000,$U211-4)),1),MesCiclo)),IF(ISNUMBER($AM211),DATE(YEAR($AM211),MONTH($AM211),1),IF(ISNUMBER($AN211),DATE(YEAR($AN211),MONTH($AN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IF(NOT((COUNTA($B211:$D211)+COUNTA($G211:$L211)+COUNTA($Q211))&gt;0),"",IF($B211="Subactividad","Sub","Macro"))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  <c r="AK211" s="62" t="n"/>
      <c r="AL211" s="62">
        <f>IF(LEFT($C211,11)="[Jefatura] ",IFERROR(MATCH("Asistente Técnico de Riesgo|"&amp;MID($C211,12,500),rDname_ADM,0),0),"")</f>
        <v/>
      </c>
      <c r="AM211" s="62">
        <f>IF(N($AL211)&gt;0,INDEX(rIni_ADM,$AL211),IF(ISNUMBER($E211),$E211,""))</f>
        <v/>
      </c>
      <c r="AN211" s="62">
        <f>IF(N($AL211)&gt;0,INDEX(rLim_ADM,$AL211),IF(ISNUMBER($F211),$F211,""))</f>
        <v/>
      </c>
    </row>
    <row r="212">
      <c r="A212" s="56">
        <f>IF(NOT((COUNTA($B212:$D212)+COUNTA($G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>
        <f>IF(N($AL212)&gt;0,INDEX(rIni_ADM,$AL212),"")</f>
        <v/>
      </c>
      <c r="F212" s="59">
        <f>IF(N($AL212)&gt;0,INDEX(rLim_ADM,$AL212),"")</f>
        <v/>
      </c>
      <c r="G212" s="59" t="n"/>
      <c r="H212" s="60" t="n"/>
      <c r="I212" s="60" t="n"/>
      <c r="J212" s="60" t="n"/>
      <c r="K212" s="60" t="n"/>
      <c r="L212" s="60" t="n"/>
      <c r="M212" s="61">
        <f>IF(NOT((COUNTA($B212:$D212)+COUNTA($G212:$L212)+COUNTA($Q212))&gt;0),"",IF(ISNUMBER($G212),1,IF(N($W212)&gt;0,AVERAGEIFS($X$5:$X$1000,$U$5:$U$1000,ROW(),$V$5:$V$1000,"Sub"),$X212)))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IF(NOT((COUNTA($B212:$D212)+COUNTA($G212:$L212)+COUNTA($Q212))&gt;0),"",IF(ISNUMBER($G212),IF(AND(ISNUMBER($AN212),$G212&gt;$AN212),"Cumplida con "&amp;($G212-$AN212)&amp;IF($G212-$AN212=1," día"," días")&amp;" de retraso","Cumplida"),IF(N($M212)&gt;=1,"Cumplida",IF(NOT(ISNUMBER($AN212)),"Sin fecha límite",IF($AN212&lt;FechaRef,"Vencida hace "&amp;(FechaRef-$AN212)&amp;IF(FechaRef-$AN212=1," día"," días"),IF($AN212=FechaRef,"Vence hoy",IF($AN212-FechaRef&lt;=DiasAlerta,"Vence en "&amp;($AN212-FechaRef)&amp;IF($AN212-FechaRef=1," día"," días"),"En plazo")))))))</f>
        <v/>
      </c>
      <c r="P212" s="62" t="n"/>
      <c r="Q212" s="58" t="n"/>
      <c r="R212" s="63">
        <f>IF(NOT((COUNTA($B212:$D212)+COUNTA($G212:$L212)+COUNTA($Q212))&gt;0),"",IF((IF($C212="","Falta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",""))="","✔ OK","⚠ "&amp;LEFT(IF($C212="","Falta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",""),LEN(IF($C212="","Falta el nombre de la actividad"&amp;" · ","")&amp;IF(AND($V212="Sub",N($U212)=0),"Subactividad sin macroactividad arriba"&amp;" · ","")&amp;IF($AM212="","Sin fecha de inicio"&amp;" · ","")&amp;IF($AN212="","Sin fecha límite"&amp;" · ","")&amp;IF(AND(LEFT($C212,11)="[Jefatura] ",N($AL212)=0),"No se encuentra en la hoja de la jefatura (elíjala de nuevo en la lista)"&amp;" · ","")&amp;IF(OR(AND($E212&lt;&gt;"",NOT(ISNUMBER($E212))),AND($F212&lt;&gt;"",NOT(ISNUMBER($F212))),AND($G212&lt;&gt;"",NOT(ISNUMBER($G212)))),"Fecha no válida"&amp;" · ","")&amp;IF(AND(ISNUMBER($AM212),ISNUMBER($AN212),$AM212&gt;$AN212),"Inicio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","")&amp;IF(AND(ISNUMBER($AN212),$AN212&lt;FechaRef,N($M212)&lt;1),"Vencida"&amp;" · ","")&amp;IF(AND(ObsObligatoria="Sí",ISNUMBER($AN212),$AN212&lt;FechaRef,N($M212)&lt;1,$Q212=""),"Vencida sin observación"&amp;" · ",""))-3)))</f>
        <v/>
      </c>
      <c r="S212" s="64">
        <f>IF(NOT((COUNTA($B212:$D212)+COUNTA($G212:$L212)+COUNTA($Q212))&gt;0),"",IF(AND($V212="Sub",N($U212)&gt;0),IF(ISNUMBER(INDEX($AM$5:$AM$1000,$U212-4)),DATE(YEAR(INDEX($AM$5:$AM$1000,$U212-4)),MONTH(INDEX($AM$5:$AM$1000,$U212-4)),1),IF(ISNUMBER(INDEX($AN$5:$AN$1000,$U212-4)),DATE(YEAR(INDEX($AN$5:$AN$1000,$U212-4)),MONTH(INDEX($AN$5:$AN$1000,$U212-4)),1),MesCiclo)),IF(ISNUMBER($AM212),DATE(YEAR($AM212),MONTH($AM212),1),IF(ISNUMBER($AN212),DATE(YEAR($AN212),MONTH($AN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IF(NOT((COUNTA($B212:$D212)+COUNTA($G212:$L212)+COUNTA($Q212))&gt;0),"",IF($B212="Subactividad","Sub","Macro"))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  <c r="AK212" s="62" t="n"/>
      <c r="AL212" s="62">
        <f>IF(LEFT($C212,11)="[Jefatura] ",IFERROR(MATCH("Asistente Técnico de Riesgo|"&amp;MID($C212,12,500),rDname_ADM,0),0),"")</f>
        <v/>
      </c>
      <c r="AM212" s="62">
        <f>IF(N($AL212)&gt;0,INDEX(rIni_ADM,$AL212),IF(ISNUMBER($E212),$E212,""))</f>
        <v/>
      </c>
      <c r="AN212" s="62">
        <f>IF(N($AL212)&gt;0,INDEX(rLim_ADM,$AL212),IF(ISNUMBER($F212),$F212,""))</f>
        <v/>
      </c>
    </row>
    <row r="213">
      <c r="A213" s="56">
        <f>IF(NOT((COUNTA($B213:$D213)+COUNTA($G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>
        <f>IF(N($AL213)&gt;0,INDEX(rIni_ADM,$AL213),"")</f>
        <v/>
      </c>
      <c r="F213" s="59">
        <f>IF(N($AL213)&gt;0,INDEX(rLim_ADM,$AL213),"")</f>
        <v/>
      </c>
      <c r="G213" s="59" t="n"/>
      <c r="H213" s="60" t="n"/>
      <c r="I213" s="60" t="n"/>
      <c r="J213" s="60" t="n"/>
      <c r="K213" s="60" t="n"/>
      <c r="L213" s="60" t="n"/>
      <c r="M213" s="61">
        <f>IF(NOT((COUNTA($B213:$D213)+COUNTA($G213:$L213)+COUNTA($Q213))&gt;0),"",IF(ISNUMBER($G213),1,IF(N($W213)&gt;0,AVERAGEIFS($X$5:$X$1000,$U$5:$U$1000,ROW(),$V$5:$V$1000,"Sub"),$X213)))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IF(NOT((COUNTA($B213:$D213)+COUNTA($G213:$L213)+COUNTA($Q213))&gt;0),"",IF(ISNUMBER($G213),IF(AND(ISNUMBER($AN213),$G213&gt;$AN213),"Cumplida con "&amp;($G213-$AN213)&amp;IF($G213-$AN213=1," día"," días")&amp;" de retraso","Cumplida"),IF(N($M213)&gt;=1,"Cumplida",IF(NOT(ISNUMBER($AN213)),"Sin fecha límite",IF($AN213&lt;FechaRef,"Vencida hace "&amp;(FechaRef-$AN213)&amp;IF(FechaRef-$AN213=1," día"," días"),IF($AN213=FechaRef,"Vence hoy",IF($AN213-FechaRef&lt;=DiasAlerta,"Vence en "&amp;($AN213-FechaRef)&amp;IF($AN213-FechaRef=1," día"," días"),"En plazo")))))))</f>
        <v/>
      </c>
      <c r="P213" s="62" t="n"/>
      <c r="Q213" s="58" t="n"/>
      <c r="R213" s="63">
        <f>IF(NOT((COUNTA($B213:$D213)+COUNTA($G213:$L213)+COUNTA($Q213))&gt;0),"",IF((IF($C213="","Falta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",""))="","✔ OK","⚠ "&amp;LEFT(IF($C213="","Falta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",""),LEN(IF($C213="","Falta el nombre de la actividad"&amp;" · ","")&amp;IF(AND($V213="Sub",N($U213)=0),"Subactividad sin macroactividad arriba"&amp;" · ","")&amp;IF($AM213="","Sin fecha de inicio"&amp;" · ","")&amp;IF($AN213="","Sin fecha límite"&amp;" · ","")&amp;IF(AND(LEFT($C213,11)="[Jefatura] ",N($AL213)=0),"No se encuentra en la hoja de la jefatura (elíjala de nuevo en la lista)"&amp;" · ","")&amp;IF(OR(AND($E213&lt;&gt;"",NOT(ISNUMBER($E213))),AND($F213&lt;&gt;"",NOT(ISNUMBER($F213))),AND($G213&lt;&gt;"",NOT(ISNUMBER($G213)))),"Fecha no válida"&amp;" · ","")&amp;IF(AND(ISNUMBER($AM213),ISNUMBER($AN213),$AM213&gt;$AN213),"Inicio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","")&amp;IF(AND(ISNUMBER($AN213),$AN213&lt;FechaRef,N($M213)&lt;1),"Vencida"&amp;" · ","")&amp;IF(AND(ObsObligatoria="Sí",ISNUMBER($AN213),$AN213&lt;FechaRef,N($M213)&lt;1,$Q213=""),"Vencida sin observación"&amp;" · ",""))-3)))</f>
        <v/>
      </c>
      <c r="S213" s="64">
        <f>IF(NOT((COUNTA($B213:$D213)+COUNTA($G213:$L213)+COUNTA($Q213))&gt;0),"",IF(AND($V213="Sub",N($U213)&gt;0),IF(ISNUMBER(INDEX($AM$5:$AM$1000,$U213-4)),DATE(YEAR(INDEX($AM$5:$AM$1000,$U213-4)),MONTH(INDEX($AM$5:$AM$1000,$U213-4)),1),IF(ISNUMBER(INDEX($AN$5:$AN$1000,$U213-4)),DATE(YEAR(INDEX($AN$5:$AN$1000,$U213-4)),MONTH(INDEX($AN$5:$AN$1000,$U213-4)),1),MesCiclo)),IF(ISNUMBER($AM213),DATE(YEAR($AM213),MONTH($AM213),1),IF(ISNUMBER($AN213),DATE(YEAR($AN213),MONTH($AN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IF(NOT((COUNTA($B213:$D213)+COUNTA($G213:$L213)+COUNTA($Q213))&gt;0),"",IF($B213="Subactividad","Sub","Macro"))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  <c r="AK213" s="62" t="n"/>
      <c r="AL213" s="62">
        <f>IF(LEFT($C213,11)="[Jefatura] ",IFERROR(MATCH("Asistente Técnico de Riesgo|"&amp;MID($C213,12,500),rDname_ADM,0),0),"")</f>
        <v/>
      </c>
      <c r="AM213" s="62">
        <f>IF(N($AL213)&gt;0,INDEX(rIni_ADM,$AL213),IF(ISNUMBER($E213),$E213,""))</f>
        <v/>
      </c>
      <c r="AN213" s="62">
        <f>IF(N($AL213)&gt;0,INDEX(rLim_ADM,$AL213),IF(ISNUMBER($F213),$F213,""))</f>
        <v/>
      </c>
    </row>
    <row r="214">
      <c r="A214" s="56">
        <f>IF(NOT((COUNTA($B214:$D214)+COUNTA($G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>
        <f>IF(N($AL214)&gt;0,INDEX(rIni_ADM,$AL214),"")</f>
        <v/>
      </c>
      <c r="F214" s="59">
        <f>IF(N($AL214)&gt;0,INDEX(rLim_ADM,$AL214),"")</f>
        <v/>
      </c>
      <c r="G214" s="59" t="n"/>
      <c r="H214" s="60" t="n"/>
      <c r="I214" s="60" t="n"/>
      <c r="J214" s="60" t="n"/>
      <c r="K214" s="60" t="n"/>
      <c r="L214" s="60" t="n"/>
      <c r="M214" s="61">
        <f>IF(NOT((COUNTA($B214:$D214)+COUNTA($G214:$L214)+COUNTA($Q214))&gt;0),"",IF(ISNUMBER($G214),1,IF(N($W214)&gt;0,AVERAGEIFS($X$5:$X$1000,$U$5:$U$1000,ROW(),$V$5:$V$1000,"Sub"),$X214)))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IF(NOT((COUNTA($B214:$D214)+COUNTA($G214:$L214)+COUNTA($Q214))&gt;0),"",IF(ISNUMBER($G214),IF(AND(ISNUMBER($AN214),$G214&gt;$AN214),"Cumplida con "&amp;($G214-$AN214)&amp;IF($G214-$AN214=1," día"," días")&amp;" de retraso","Cumplida"),IF(N($M214)&gt;=1,"Cumplida",IF(NOT(ISNUMBER($AN214)),"Sin fecha límite",IF($AN214&lt;FechaRef,"Vencida hace "&amp;(FechaRef-$AN214)&amp;IF(FechaRef-$AN214=1," día"," días"),IF($AN214=FechaRef,"Vence hoy",IF($AN214-FechaRef&lt;=DiasAlerta,"Vence en "&amp;($AN214-FechaRef)&amp;IF($AN214-FechaRef=1," día"," días"),"En plazo")))))))</f>
        <v/>
      </c>
      <c r="P214" s="62" t="n"/>
      <c r="Q214" s="58" t="n"/>
      <c r="R214" s="63">
        <f>IF(NOT((COUNTA($B214:$D214)+COUNTA($G214:$L214)+COUNTA($Q214))&gt;0),"",IF((IF($C214="","Falta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",""))="","✔ OK","⚠ "&amp;LEFT(IF($C214="","Falta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",""),LEN(IF($C214="","Falta el nombre de la actividad"&amp;" · ","")&amp;IF(AND($V214="Sub",N($U214)=0),"Subactividad sin macroactividad arriba"&amp;" · ","")&amp;IF($AM214="","Sin fecha de inicio"&amp;" · ","")&amp;IF($AN214="","Sin fecha límite"&amp;" · ","")&amp;IF(AND(LEFT($C214,11)="[Jefatura] ",N($AL214)=0),"No se encuentra en la hoja de la jefatura (elíjala de nuevo en la lista)"&amp;" · ","")&amp;IF(OR(AND($E214&lt;&gt;"",NOT(ISNUMBER($E214))),AND($F214&lt;&gt;"",NOT(ISNUMBER($F214))),AND($G214&lt;&gt;"",NOT(ISNUMBER($G214)))),"Fecha no válida"&amp;" · ","")&amp;IF(AND(ISNUMBER($AM214),ISNUMBER($AN214),$AM214&gt;$AN214),"Inicio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","")&amp;IF(AND(ISNUMBER($AN214),$AN214&lt;FechaRef,N($M214)&lt;1),"Vencida"&amp;" · ","")&amp;IF(AND(ObsObligatoria="Sí",ISNUMBER($AN214),$AN214&lt;FechaRef,N($M214)&lt;1,$Q214=""),"Vencida sin observación"&amp;" · ",""))-3)))</f>
        <v/>
      </c>
      <c r="S214" s="64">
        <f>IF(NOT((COUNTA($B214:$D214)+COUNTA($G214:$L214)+COUNTA($Q214))&gt;0),"",IF(AND($V214="Sub",N($U214)&gt;0),IF(ISNUMBER(INDEX($AM$5:$AM$1000,$U214-4)),DATE(YEAR(INDEX($AM$5:$AM$1000,$U214-4)),MONTH(INDEX($AM$5:$AM$1000,$U214-4)),1),IF(ISNUMBER(INDEX($AN$5:$AN$1000,$U214-4)),DATE(YEAR(INDEX($AN$5:$AN$1000,$U214-4)),MONTH(INDEX($AN$5:$AN$1000,$U214-4)),1),MesCiclo)),IF(ISNUMBER($AM214),DATE(YEAR($AM214),MONTH($AM214),1),IF(ISNUMBER($AN214),DATE(YEAR($AN214),MONTH($AN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IF(NOT((COUNTA($B214:$D214)+COUNTA($G214:$L214)+COUNTA($Q214))&gt;0),"",IF($B214="Subactividad","Sub","Macro"))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  <c r="AK214" s="62" t="n"/>
      <c r="AL214" s="62">
        <f>IF(LEFT($C214,11)="[Jefatura] ",IFERROR(MATCH("Asistente Técnico de Riesgo|"&amp;MID($C214,12,500),rDname_ADM,0),0),"")</f>
        <v/>
      </c>
      <c r="AM214" s="62">
        <f>IF(N($AL214)&gt;0,INDEX(rIni_ADM,$AL214),IF(ISNUMBER($E214),$E214,""))</f>
        <v/>
      </c>
      <c r="AN214" s="62">
        <f>IF(N($AL214)&gt;0,INDEX(rLim_ADM,$AL214),IF(ISNUMBER($F214),$F214,""))</f>
        <v/>
      </c>
    </row>
    <row r="215">
      <c r="A215" s="56">
        <f>IF(NOT((COUNTA($B215:$D215)+COUNTA($G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>
        <f>IF(N($AL215)&gt;0,INDEX(rIni_ADM,$AL215),"")</f>
        <v/>
      </c>
      <c r="F215" s="59">
        <f>IF(N($AL215)&gt;0,INDEX(rLim_ADM,$AL215),"")</f>
        <v/>
      </c>
      <c r="G215" s="59" t="n"/>
      <c r="H215" s="60" t="n"/>
      <c r="I215" s="60" t="n"/>
      <c r="J215" s="60" t="n"/>
      <c r="K215" s="60" t="n"/>
      <c r="L215" s="60" t="n"/>
      <c r="M215" s="61">
        <f>IF(NOT((COUNTA($B215:$D215)+COUNTA($G215:$L215)+COUNTA($Q215))&gt;0),"",IF(ISNUMBER($G215),1,IF(N($W215)&gt;0,AVERAGEIFS($X$5:$X$1000,$U$5:$U$1000,ROW(),$V$5:$V$1000,"Sub"),$X215)))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IF(NOT((COUNTA($B215:$D215)+COUNTA($G215:$L215)+COUNTA($Q215))&gt;0),"",IF(ISNUMBER($G215),IF(AND(ISNUMBER($AN215),$G215&gt;$AN215),"Cumplida con "&amp;($G215-$AN215)&amp;IF($G215-$AN215=1," día"," días")&amp;" de retraso","Cumplida"),IF(N($M215)&gt;=1,"Cumplida",IF(NOT(ISNUMBER($AN215)),"Sin fecha límite",IF($AN215&lt;FechaRef,"Vencida hace "&amp;(FechaRef-$AN215)&amp;IF(FechaRef-$AN215=1," día"," días"),IF($AN215=FechaRef,"Vence hoy",IF($AN215-FechaRef&lt;=DiasAlerta,"Vence en "&amp;($AN215-FechaRef)&amp;IF($AN215-FechaRef=1," día"," días"),"En plazo")))))))</f>
        <v/>
      </c>
      <c r="P215" s="62" t="n"/>
      <c r="Q215" s="58" t="n"/>
      <c r="R215" s="63">
        <f>IF(NOT((COUNTA($B215:$D215)+COUNTA($G215:$L215)+COUNTA($Q215))&gt;0),"",IF((IF($C215="","Falta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",""))="","✔ OK","⚠ "&amp;LEFT(IF($C215="","Falta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",""),LEN(IF($C215="","Falta el nombre de la actividad"&amp;" · ","")&amp;IF(AND($V215="Sub",N($U215)=0),"Subactividad sin macroactividad arriba"&amp;" · ","")&amp;IF($AM215="","Sin fecha de inicio"&amp;" · ","")&amp;IF($AN215="","Sin fecha límite"&amp;" · ","")&amp;IF(AND(LEFT($C215,11)="[Jefatura] ",N($AL215)=0),"No se encuentra en la hoja de la jefatura (elíjala de nuevo en la lista)"&amp;" · ","")&amp;IF(OR(AND($E215&lt;&gt;"",NOT(ISNUMBER($E215))),AND($F215&lt;&gt;"",NOT(ISNUMBER($F215))),AND($G215&lt;&gt;"",NOT(ISNUMBER($G215)))),"Fecha no válida"&amp;" · ","")&amp;IF(AND(ISNUMBER($AM215),ISNUMBER($AN215),$AM215&gt;$AN215),"Inicio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","")&amp;IF(AND(ISNUMBER($AN215),$AN215&lt;FechaRef,N($M215)&lt;1),"Vencida"&amp;" · ","")&amp;IF(AND(ObsObligatoria="Sí",ISNUMBER($AN215),$AN215&lt;FechaRef,N($M215)&lt;1,$Q215=""),"Vencida sin observación"&amp;" · ",""))-3)))</f>
        <v/>
      </c>
      <c r="S215" s="64">
        <f>IF(NOT((COUNTA($B215:$D215)+COUNTA($G215:$L215)+COUNTA($Q215))&gt;0),"",IF(AND($V215="Sub",N($U215)&gt;0),IF(ISNUMBER(INDEX($AM$5:$AM$1000,$U215-4)),DATE(YEAR(INDEX($AM$5:$AM$1000,$U215-4)),MONTH(INDEX($AM$5:$AM$1000,$U215-4)),1),IF(ISNUMBER(INDEX($AN$5:$AN$1000,$U215-4)),DATE(YEAR(INDEX($AN$5:$AN$1000,$U215-4)),MONTH(INDEX($AN$5:$AN$1000,$U215-4)),1),MesCiclo)),IF(ISNUMBER($AM215),DATE(YEAR($AM215),MONTH($AM215),1),IF(ISNUMBER($AN215),DATE(YEAR($AN215),MONTH($AN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IF(NOT((COUNTA($B215:$D215)+COUNTA($G215:$L215)+COUNTA($Q215))&gt;0),"",IF($B215="Subactividad","Sub","Macro"))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  <c r="AK215" s="62" t="n"/>
      <c r="AL215" s="62">
        <f>IF(LEFT($C215,11)="[Jefatura] ",IFERROR(MATCH("Asistente Técnico de Riesgo|"&amp;MID($C215,12,500),rDname_ADM,0),0),"")</f>
        <v/>
      </c>
      <c r="AM215" s="62">
        <f>IF(N($AL215)&gt;0,INDEX(rIni_ADM,$AL215),IF(ISNUMBER($E215),$E215,""))</f>
        <v/>
      </c>
      <c r="AN215" s="62">
        <f>IF(N($AL215)&gt;0,INDEX(rLim_ADM,$AL215),IF(ISNUMBER($F215),$F215,""))</f>
        <v/>
      </c>
    </row>
    <row r="216">
      <c r="A216" s="56">
        <f>IF(NOT((COUNTA($B216:$D216)+COUNTA($G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>
        <f>IF(N($AL216)&gt;0,INDEX(rIni_ADM,$AL216),"")</f>
        <v/>
      </c>
      <c r="F216" s="59">
        <f>IF(N($AL216)&gt;0,INDEX(rLim_ADM,$AL216),"")</f>
        <v/>
      </c>
      <c r="G216" s="59" t="n"/>
      <c r="H216" s="60" t="n"/>
      <c r="I216" s="60" t="n"/>
      <c r="J216" s="60" t="n"/>
      <c r="K216" s="60" t="n"/>
      <c r="L216" s="60" t="n"/>
      <c r="M216" s="61">
        <f>IF(NOT((COUNTA($B216:$D216)+COUNTA($G216:$L216)+COUNTA($Q216))&gt;0),"",IF(ISNUMBER($G216),1,IF(N($W216)&gt;0,AVERAGEIFS($X$5:$X$1000,$U$5:$U$1000,ROW(),$V$5:$V$1000,"Sub"),$X216)))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IF(NOT((COUNTA($B216:$D216)+COUNTA($G216:$L216)+COUNTA($Q216))&gt;0),"",IF(ISNUMBER($G216),IF(AND(ISNUMBER($AN216),$G216&gt;$AN216),"Cumplida con "&amp;($G216-$AN216)&amp;IF($G216-$AN216=1," día"," días")&amp;" de retraso","Cumplida"),IF(N($M216)&gt;=1,"Cumplida",IF(NOT(ISNUMBER($AN216)),"Sin fecha límite",IF($AN216&lt;FechaRef,"Vencida hace "&amp;(FechaRef-$AN216)&amp;IF(FechaRef-$AN216=1," día"," días"),IF($AN216=FechaRef,"Vence hoy",IF($AN216-FechaRef&lt;=DiasAlerta,"Vence en "&amp;($AN216-FechaRef)&amp;IF($AN216-FechaRef=1," día"," días"),"En plazo")))))))</f>
        <v/>
      </c>
      <c r="P216" s="62" t="n"/>
      <c r="Q216" s="58" t="n"/>
      <c r="R216" s="63">
        <f>IF(NOT((COUNTA($B216:$D216)+COUNTA($G216:$L216)+COUNTA($Q216))&gt;0),"",IF((IF($C216="","Falta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",""))="","✔ OK","⚠ "&amp;LEFT(IF($C216="","Falta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",""),LEN(IF($C216="","Falta el nombre de la actividad"&amp;" · ","")&amp;IF(AND($V216="Sub",N($U216)=0),"Subactividad sin macroactividad arriba"&amp;" · ","")&amp;IF($AM216="","Sin fecha de inicio"&amp;" · ","")&amp;IF($AN216="","Sin fecha límite"&amp;" · ","")&amp;IF(AND(LEFT($C216,11)="[Jefatura] ",N($AL216)=0),"No se encuentra en la hoja de la jefatura (elíjala de nuevo en la lista)"&amp;" · ","")&amp;IF(OR(AND($E216&lt;&gt;"",NOT(ISNUMBER($E216))),AND($F216&lt;&gt;"",NOT(ISNUMBER($F216))),AND($G216&lt;&gt;"",NOT(ISNUMBER($G216)))),"Fecha no válida"&amp;" · ","")&amp;IF(AND(ISNUMBER($AM216),ISNUMBER($AN216),$AM216&gt;$AN216),"Inicio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","")&amp;IF(AND(ISNUMBER($AN216),$AN216&lt;FechaRef,N($M216)&lt;1),"Vencida"&amp;" · ","")&amp;IF(AND(ObsObligatoria="Sí",ISNUMBER($AN216),$AN216&lt;FechaRef,N($M216)&lt;1,$Q216=""),"Vencida sin observación"&amp;" · ",""))-3)))</f>
        <v/>
      </c>
      <c r="S216" s="64">
        <f>IF(NOT((COUNTA($B216:$D216)+COUNTA($G216:$L216)+COUNTA($Q216))&gt;0),"",IF(AND($V216="Sub",N($U216)&gt;0),IF(ISNUMBER(INDEX($AM$5:$AM$1000,$U216-4)),DATE(YEAR(INDEX($AM$5:$AM$1000,$U216-4)),MONTH(INDEX($AM$5:$AM$1000,$U216-4)),1),IF(ISNUMBER(INDEX($AN$5:$AN$1000,$U216-4)),DATE(YEAR(INDEX($AN$5:$AN$1000,$U216-4)),MONTH(INDEX($AN$5:$AN$1000,$U216-4)),1),MesCiclo)),IF(ISNUMBER($AM216),DATE(YEAR($AM216),MONTH($AM216),1),IF(ISNUMBER($AN216),DATE(YEAR($AN216),MONTH($AN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IF(NOT((COUNTA($B216:$D216)+COUNTA($G216:$L216)+COUNTA($Q216))&gt;0),"",IF($B216="Subactividad","Sub","Macro"))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  <c r="AK216" s="62" t="n"/>
      <c r="AL216" s="62">
        <f>IF(LEFT($C216,11)="[Jefatura] ",IFERROR(MATCH("Asistente Técnico de Riesgo|"&amp;MID($C216,12,500),rDname_ADM,0),0),"")</f>
        <v/>
      </c>
      <c r="AM216" s="62">
        <f>IF(N($AL216)&gt;0,INDEX(rIni_ADM,$AL216),IF(ISNUMBER($E216),$E216,""))</f>
        <v/>
      </c>
      <c r="AN216" s="62">
        <f>IF(N($AL216)&gt;0,INDEX(rLim_ADM,$AL216),IF(ISNUMBER($F216),$F216,""))</f>
        <v/>
      </c>
    </row>
    <row r="217">
      <c r="A217" s="56">
        <f>IF(NOT((COUNTA($B217:$D217)+COUNTA($G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>
        <f>IF(N($AL217)&gt;0,INDEX(rIni_ADM,$AL217),"")</f>
        <v/>
      </c>
      <c r="F217" s="59">
        <f>IF(N($AL217)&gt;0,INDEX(rLim_ADM,$AL217),"")</f>
        <v/>
      </c>
      <c r="G217" s="59" t="n"/>
      <c r="H217" s="60" t="n"/>
      <c r="I217" s="60" t="n"/>
      <c r="J217" s="60" t="n"/>
      <c r="K217" s="60" t="n"/>
      <c r="L217" s="60" t="n"/>
      <c r="M217" s="61">
        <f>IF(NOT((COUNTA($B217:$D217)+COUNTA($G217:$L217)+COUNTA($Q217))&gt;0),"",IF(ISNUMBER($G217),1,IF(N($W217)&gt;0,AVERAGEIFS($X$5:$X$1000,$U$5:$U$1000,ROW(),$V$5:$V$1000,"Sub"),$X217)))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IF(NOT((COUNTA($B217:$D217)+COUNTA($G217:$L217)+COUNTA($Q217))&gt;0),"",IF(ISNUMBER($G217),IF(AND(ISNUMBER($AN217),$G217&gt;$AN217),"Cumplida con "&amp;($G217-$AN217)&amp;IF($G217-$AN217=1," día"," días")&amp;" de retraso","Cumplida"),IF(N($M217)&gt;=1,"Cumplida",IF(NOT(ISNUMBER($AN217)),"Sin fecha límite",IF($AN217&lt;FechaRef,"Vencida hace "&amp;(FechaRef-$AN217)&amp;IF(FechaRef-$AN217=1," día"," días"),IF($AN217=FechaRef,"Vence hoy",IF($AN217-FechaRef&lt;=DiasAlerta,"Vence en "&amp;($AN217-FechaRef)&amp;IF($AN217-FechaRef=1," día"," días"),"En plazo")))))))</f>
        <v/>
      </c>
      <c r="P217" s="62" t="n"/>
      <c r="Q217" s="58" t="n"/>
      <c r="R217" s="63">
        <f>IF(NOT((COUNTA($B217:$D217)+COUNTA($G217:$L217)+COUNTA($Q217))&gt;0),"",IF((IF($C217="","Falta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",""))="","✔ OK","⚠ "&amp;LEFT(IF($C217="","Falta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",""),LEN(IF($C217="","Falta el nombre de la actividad"&amp;" · ","")&amp;IF(AND($V217="Sub",N($U217)=0),"Subactividad sin macroactividad arriba"&amp;" · ","")&amp;IF($AM217="","Sin fecha de inicio"&amp;" · ","")&amp;IF($AN217="","Sin fecha límite"&amp;" · ","")&amp;IF(AND(LEFT($C217,11)="[Jefatura] ",N($AL217)=0),"No se encuentra en la hoja de la jefatura (elíjala de nuevo en la lista)"&amp;" · ","")&amp;IF(OR(AND($E217&lt;&gt;"",NOT(ISNUMBER($E217))),AND($F217&lt;&gt;"",NOT(ISNUMBER($F217))),AND($G217&lt;&gt;"",NOT(ISNUMBER($G217)))),"Fecha no válida"&amp;" · ","")&amp;IF(AND(ISNUMBER($AM217),ISNUMBER($AN217),$AM217&gt;$AN217),"Inicio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","")&amp;IF(AND(ISNUMBER($AN217),$AN217&lt;FechaRef,N($M217)&lt;1),"Vencida"&amp;" · ","")&amp;IF(AND(ObsObligatoria="Sí",ISNUMBER($AN217),$AN217&lt;FechaRef,N($M217)&lt;1,$Q217=""),"Vencida sin observación"&amp;" · ",""))-3)))</f>
        <v/>
      </c>
      <c r="S217" s="64">
        <f>IF(NOT((COUNTA($B217:$D217)+COUNTA($G217:$L217)+COUNTA($Q217))&gt;0),"",IF(AND($V217="Sub",N($U217)&gt;0),IF(ISNUMBER(INDEX($AM$5:$AM$1000,$U217-4)),DATE(YEAR(INDEX($AM$5:$AM$1000,$U217-4)),MONTH(INDEX($AM$5:$AM$1000,$U217-4)),1),IF(ISNUMBER(INDEX($AN$5:$AN$1000,$U217-4)),DATE(YEAR(INDEX($AN$5:$AN$1000,$U217-4)),MONTH(INDEX($AN$5:$AN$1000,$U217-4)),1),MesCiclo)),IF(ISNUMBER($AM217),DATE(YEAR($AM217),MONTH($AM217),1),IF(ISNUMBER($AN217),DATE(YEAR($AN217),MONTH($AN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IF(NOT((COUNTA($B217:$D217)+COUNTA($G217:$L217)+COUNTA($Q217))&gt;0),"",IF($B217="Subactividad","Sub","Macro"))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  <c r="AK217" s="62" t="n"/>
      <c r="AL217" s="62">
        <f>IF(LEFT($C217,11)="[Jefatura] ",IFERROR(MATCH("Asistente Técnico de Riesgo|"&amp;MID($C217,12,500),rDname_ADM,0),0),"")</f>
        <v/>
      </c>
      <c r="AM217" s="62">
        <f>IF(N($AL217)&gt;0,INDEX(rIni_ADM,$AL217),IF(ISNUMBER($E217),$E217,""))</f>
        <v/>
      </c>
      <c r="AN217" s="62">
        <f>IF(N($AL217)&gt;0,INDEX(rLim_ADM,$AL217),IF(ISNUMBER($F217),$F217,""))</f>
        <v/>
      </c>
    </row>
    <row r="218">
      <c r="A218" s="56">
        <f>IF(NOT((COUNTA($B218:$D218)+COUNTA($G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>
        <f>IF(N($AL218)&gt;0,INDEX(rIni_ADM,$AL218),"")</f>
        <v/>
      </c>
      <c r="F218" s="59">
        <f>IF(N($AL218)&gt;0,INDEX(rLim_ADM,$AL218),"")</f>
        <v/>
      </c>
      <c r="G218" s="59" t="n"/>
      <c r="H218" s="60" t="n"/>
      <c r="I218" s="60" t="n"/>
      <c r="J218" s="60" t="n"/>
      <c r="K218" s="60" t="n"/>
      <c r="L218" s="60" t="n"/>
      <c r="M218" s="61">
        <f>IF(NOT((COUNTA($B218:$D218)+COUNTA($G218:$L218)+COUNTA($Q218))&gt;0),"",IF(ISNUMBER($G218),1,IF(N($W218)&gt;0,AVERAGEIFS($X$5:$X$1000,$U$5:$U$1000,ROW(),$V$5:$V$1000,"Sub"),$X218)))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IF(NOT((COUNTA($B218:$D218)+COUNTA($G218:$L218)+COUNTA($Q218))&gt;0),"",IF(ISNUMBER($G218),IF(AND(ISNUMBER($AN218),$G218&gt;$AN218),"Cumplida con "&amp;($G218-$AN218)&amp;IF($G218-$AN218=1," día"," días")&amp;" de retraso","Cumplida"),IF(N($M218)&gt;=1,"Cumplida",IF(NOT(ISNUMBER($AN218)),"Sin fecha límite",IF($AN218&lt;FechaRef,"Vencida hace "&amp;(FechaRef-$AN218)&amp;IF(FechaRef-$AN218=1," día"," días"),IF($AN218=FechaRef,"Vence hoy",IF($AN218-FechaRef&lt;=DiasAlerta,"Vence en "&amp;($AN218-FechaRef)&amp;IF($AN218-FechaRef=1," día"," días"),"En plazo")))))))</f>
        <v/>
      </c>
      <c r="P218" s="62" t="n"/>
      <c r="Q218" s="58" t="n"/>
      <c r="R218" s="63">
        <f>IF(NOT((COUNTA($B218:$D218)+COUNTA($G218:$L218)+COUNTA($Q218))&gt;0),"",IF((IF($C218="","Falta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",""))="","✔ OK","⚠ "&amp;LEFT(IF($C218="","Falta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",""),LEN(IF($C218="","Falta el nombre de la actividad"&amp;" · ","")&amp;IF(AND($V218="Sub",N($U218)=0),"Subactividad sin macroactividad arriba"&amp;" · ","")&amp;IF($AM218="","Sin fecha de inicio"&amp;" · ","")&amp;IF($AN218="","Sin fecha límite"&amp;" · ","")&amp;IF(AND(LEFT($C218,11)="[Jefatura] ",N($AL218)=0),"No se encuentra en la hoja de la jefatura (elíjala de nuevo en la lista)"&amp;" · ","")&amp;IF(OR(AND($E218&lt;&gt;"",NOT(ISNUMBER($E218))),AND($F218&lt;&gt;"",NOT(ISNUMBER($F218))),AND($G218&lt;&gt;"",NOT(ISNUMBER($G218)))),"Fecha no válida"&amp;" · ","")&amp;IF(AND(ISNUMBER($AM218),ISNUMBER($AN218),$AM218&gt;$AN218),"Inicio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","")&amp;IF(AND(ISNUMBER($AN218),$AN218&lt;FechaRef,N($M218)&lt;1),"Vencida"&amp;" · ","")&amp;IF(AND(ObsObligatoria="Sí",ISNUMBER($AN218),$AN218&lt;FechaRef,N($M218)&lt;1,$Q218=""),"Vencida sin observación"&amp;" · ",""))-3)))</f>
        <v/>
      </c>
      <c r="S218" s="64">
        <f>IF(NOT((COUNTA($B218:$D218)+COUNTA($G218:$L218)+COUNTA($Q218))&gt;0),"",IF(AND($V218="Sub",N($U218)&gt;0),IF(ISNUMBER(INDEX($AM$5:$AM$1000,$U218-4)),DATE(YEAR(INDEX($AM$5:$AM$1000,$U218-4)),MONTH(INDEX($AM$5:$AM$1000,$U218-4)),1),IF(ISNUMBER(INDEX($AN$5:$AN$1000,$U218-4)),DATE(YEAR(INDEX($AN$5:$AN$1000,$U218-4)),MONTH(INDEX($AN$5:$AN$1000,$U218-4)),1),MesCiclo)),IF(ISNUMBER($AM218),DATE(YEAR($AM218),MONTH($AM218),1),IF(ISNUMBER($AN218),DATE(YEAR($AN218),MONTH($AN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IF(NOT((COUNTA($B218:$D218)+COUNTA($G218:$L218)+COUNTA($Q218))&gt;0),"",IF($B218="Subactividad","Sub","Macro"))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  <c r="AK218" s="62" t="n"/>
      <c r="AL218" s="62">
        <f>IF(LEFT($C218,11)="[Jefatura] ",IFERROR(MATCH("Asistente Técnico de Riesgo|"&amp;MID($C218,12,500),rDname_ADM,0),0),"")</f>
        <v/>
      </c>
      <c r="AM218" s="62">
        <f>IF(N($AL218)&gt;0,INDEX(rIni_ADM,$AL218),IF(ISNUMBER($E218),$E218,""))</f>
        <v/>
      </c>
      <c r="AN218" s="62">
        <f>IF(N($AL218)&gt;0,INDEX(rLim_ADM,$AL218),IF(ISNUMBER($F218),$F218,""))</f>
        <v/>
      </c>
    </row>
    <row r="219">
      <c r="A219" s="56">
        <f>IF(NOT((COUNTA($B219:$D219)+COUNTA($G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>
        <f>IF(N($AL219)&gt;0,INDEX(rIni_ADM,$AL219),"")</f>
        <v/>
      </c>
      <c r="F219" s="59">
        <f>IF(N($AL219)&gt;0,INDEX(rLim_ADM,$AL219),"")</f>
        <v/>
      </c>
      <c r="G219" s="59" t="n"/>
      <c r="H219" s="60" t="n"/>
      <c r="I219" s="60" t="n"/>
      <c r="J219" s="60" t="n"/>
      <c r="K219" s="60" t="n"/>
      <c r="L219" s="60" t="n"/>
      <c r="M219" s="61">
        <f>IF(NOT((COUNTA($B219:$D219)+COUNTA($G219:$L219)+COUNTA($Q219))&gt;0),"",IF(ISNUMBER($G219),1,IF(N($W219)&gt;0,AVERAGEIFS($X$5:$X$1000,$U$5:$U$1000,ROW(),$V$5:$V$1000,"Sub"),$X219)))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IF(NOT((COUNTA($B219:$D219)+COUNTA($G219:$L219)+COUNTA($Q219))&gt;0),"",IF(ISNUMBER($G219),IF(AND(ISNUMBER($AN219),$G219&gt;$AN219),"Cumplida con "&amp;($G219-$AN219)&amp;IF($G219-$AN219=1," día"," días")&amp;" de retraso","Cumplida"),IF(N($M219)&gt;=1,"Cumplida",IF(NOT(ISNUMBER($AN219)),"Sin fecha límite",IF($AN219&lt;FechaRef,"Vencida hace "&amp;(FechaRef-$AN219)&amp;IF(FechaRef-$AN219=1," día"," días"),IF($AN219=FechaRef,"Vence hoy",IF($AN219-FechaRef&lt;=DiasAlerta,"Vence en "&amp;($AN219-FechaRef)&amp;IF($AN219-FechaRef=1," día"," días"),"En plazo")))))))</f>
        <v/>
      </c>
      <c r="P219" s="62" t="n"/>
      <c r="Q219" s="58" t="n"/>
      <c r="R219" s="63">
        <f>IF(NOT((COUNTA($B219:$D219)+COUNTA($G219:$L219)+COUNTA($Q219))&gt;0),"",IF((IF($C219="","Falta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",""))="","✔ OK","⚠ "&amp;LEFT(IF($C219="","Falta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",""),LEN(IF($C219="","Falta el nombre de la actividad"&amp;" · ","")&amp;IF(AND($V219="Sub",N($U219)=0),"Subactividad sin macroactividad arriba"&amp;" · ","")&amp;IF($AM219="","Sin fecha de inicio"&amp;" · ","")&amp;IF($AN219="","Sin fecha límite"&amp;" · ","")&amp;IF(AND(LEFT($C219,11)="[Jefatura] ",N($AL219)=0),"No se encuentra en la hoja de la jefatura (elíjala de nuevo en la lista)"&amp;" · ","")&amp;IF(OR(AND($E219&lt;&gt;"",NOT(ISNUMBER($E219))),AND($F219&lt;&gt;"",NOT(ISNUMBER($F219))),AND($G219&lt;&gt;"",NOT(ISNUMBER($G219)))),"Fecha no válida"&amp;" · ","")&amp;IF(AND(ISNUMBER($AM219),ISNUMBER($AN219),$AM219&gt;$AN219),"Inicio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","")&amp;IF(AND(ISNUMBER($AN219),$AN219&lt;FechaRef,N($M219)&lt;1),"Vencida"&amp;" · ","")&amp;IF(AND(ObsObligatoria="Sí",ISNUMBER($AN219),$AN219&lt;FechaRef,N($M219)&lt;1,$Q219=""),"Vencida sin observación"&amp;" · ",""))-3)))</f>
        <v/>
      </c>
      <c r="S219" s="64">
        <f>IF(NOT((COUNTA($B219:$D219)+COUNTA($G219:$L219)+COUNTA($Q219))&gt;0),"",IF(AND($V219="Sub",N($U219)&gt;0),IF(ISNUMBER(INDEX($AM$5:$AM$1000,$U219-4)),DATE(YEAR(INDEX($AM$5:$AM$1000,$U219-4)),MONTH(INDEX($AM$5:$AM$1000,$U219-4)),1),IF(ISNUMBER(INDEX($AN$5:$AN$1000,$U219-4)),DATE(YEAR(INDEX($AN$5:$AN$1000,$U219-4)),MONTH(INDEX($AN$5:$AN$1000,$U219-4)),1),MesCiclo)),IF(ISNUMBER($AM219),DATE(YEAR($AM219),MONTH($AM219),1),IF(ISNUMBER($AN219),DATE(YEAR($AN219),MONTH($AN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IF(NOT((COUNTA($B219:$D219)+COUNTA($G219:$L219)+COUNTA($Q219))&gt;0),"",IF($B219="Subactividad","Sub","Macro"))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  <c r="AK219" s="62" t="n"/>
      <c r="AL219" s="62">
        <f>IF(LEFT($C219,11)="[Jefatura] ",IFERROR(MATCH("Asistente Técnico de Riesgo|"&amp;MID($C219,12,500),rDname_ADM,0),0),"")</f>
        <v/>
      </c>
      <c r="AM219" s="62">
        <f>IF(N($AL219)&gt;0,INDEX(rIni_ADM,$AL219),IF(ISNUMBER($E219),$E219,""))</f>
        <v/>
      </c>
      <c r="AN219" s="62">
        <f>IF(N($AL219)&gt;0,INDEX(rLim_ADM,$AL219),IF(ISNUMBER($F219),$F219,""))</f>
        <v/>
      </c>
    </row>
    <row r="220">
      <c r="A220" s="56">
        <f>IF(NOT((COUNTA($B220:$D220)+COUNTA($G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>
        <f>IF(N($AL220)&gt;0,INDEX(rIni_ADM,$AL220),"")</f>
        <v/>
      </c>
      <c r="F220" s="59">
        <f>IF(N($AL220)&gt;0,INDEX(rLim_ADM,$AL220),"")</f>
        <v/>
      </c>
      <c r="G220" s="59" t="n"/>
      <c r="H220" s="60" t="n"/>
      <c r="I220" s="60" t="n"/>
      <c r="J220" s="60" t="n"/>
      <c r="K220" s="60" t="n"/>
      <c r="L220" s="60" t="n"/>
      <c r="M220" s="61">
        <f>IF(NOT((COUNTA($B220:$D220)+COUNTA($G220:$L220)+COUNTA($Q220))&gt;0),"",IF(ISNUMBER($G220),1,IF(N($W220)&gt;0,AVERAGEIFS($X$5:$X$1000,$U$5:$U$1000,ROW(),$V$5:$V$1000,"Sub"),$X220)))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IF(NOT((COUNTA($B220:$D220)+COUNTA($G220:$L220)+COUNTA($Q220))&gt;0),"",IF(ISNUMBER($G220),IF(AND(ISNUMBER($AN220),$G220&gt;$AN220),"Cumplida con "&amp;($G220-$AN220)&amp;IF($G220-$AN220=1," día"," días")&amp;" de retraso","Cumplida"),IF(N($M220)&gt;=1,"Cumplida",IF(NOT(ISNUMBER($AN220)),"Sin fecha límite",IF($AN220&lt;FechaRef,"Vencida hace "&amp;(FechaRef-$AN220)&amp;IF(FechaRef-$AN220=1," día"," días"),IF($AN220=FechaRef,"Vence hoy",IF($AN220-FechaRef&lt;=DiasAlerta,"Vence en "&amp;($AN220-FechaRef)&amp;IF($AN220-FechaRef=1," día"," días"),"En plazo")))))))</f>
        <v/>
      </c>
      <c r="P220" s="62" t="n"/>
      <c r="Q220" s="58" t="n"/>
      <c r="R220" s="63">
        <f>IF(NOT((COUNTA($B220:$D220)+COUNTA($G220:$L220)+COUNTA($Q220))&gt;0),"",IF((IF($C220="","Falta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",""))="","✔ OK","⚠ "&amp;LEFT(IF($C220="","Falta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",""),LEN(IF($C220="","Falta el nombre de la actividad"&amp;" · ","")&amp;IF(AND($V220="Sub",N($U220)=0),"Subactividad sin macroactividad arriba"&amp;" · ","")&amp;IF($AM220="","Sin fecha de inicio"&amp;" · ","")&amp;IF($AN220="","Sin fecha límite"&amp;" · ","")&amp;IF(AND(LEFT($C220,11)="[Jefatura] ",N($AL220)=0),"No se encuentra en la hoja de la jefatura (elíjala de nuevo en la lista)"&amp;" · ","")&amp;IF(OR(AND($E220&lt;&gt;"",NOT(ISNUMBER($E220))),AND($F220&lt;&gt;"",NOT(ISNUMBER($F220))),AND($G220&lt;&gt;"",NOT(ISNUMBER($G220)))),"Fecha no válida"&amp;" · ","")&amp;IF(AND(ISNUMBER($AM220),ISNUMBER($AN220),$AM220&gt;$AN220),"Inicio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","")&amp;IF(AND(ISNUMBER($AN220),$AN220&lt;FechaRef,N($M220)&lt;1),"Vencida"&amp;" · ","")&amp;IF(AND(ObsObligatoria="Sí",ISNUMBER($AN220),$AN220&lt;FechaRef,N($M220)&lt;1,$Q220=""),"Vencida sin observación"&amp;" · ",""))-3)))</f>
        <v/>
      </c>
      <c r="S220" s="64">
        <f>IF(NOT((COUNTA($B220:$D220)+COUNTA($G220:$L220)+COUNTA($Q220))&gt;0),"",IF(AND($V220="Sub",N($U220)&gt;0),IF(ISNUMBER(INDEX($AM$5:$AM$1000,$U220-4)),DATE(YEAR(INDEX($AM$5:$AM$1000,$U220-4)),MONTH(INDEX($AM$5:$AM$1000,$U220-4)),1),IF(ISNUMBER(INDEX($AN$5:$AN$1000,$U220-4)),DATE(YEAR(INDEX($AN$5:$AN$1000,$U220-4)),MONTH(INDEX($AN$5:$AN$1000,$U220-4)),1),MesCiclo)),IF(ISNUMBER($AM220),DATE(YEAR($AM220),MONTH($AM220),1),IF(ISNUMBER($AN220),DATE(YEAR($AN220),MONTH($AN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IF(NOT((COUNTA($B220:$D220)+COUNTA($G220:$L220)+COUNTA($Q220))&gt;0),"",IF($B220="Subactividad","Sub","Macro"))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  <c r="AK220" s="62" t="n"/>
      <c r="AL220" s="62">
        <f>IF(LEFT($C220,11)="[Jefatura] ",IFERROR(MATCH("Asistente Técnico de Riesgo|"&amp;MID($C220,12,500),rDname_ADM,0),0),"")</f>
        <v/>
      </c>
      <c r="AM220" s="62">
        <f>IF(N($AL220)&gt;0,INDEX(rIni_ADM,$AL220),IF(ISNUMBER($E220),$E220,""))</f>
        <v/>
      </c>
      <c r="AN220" s="62">
        <f>IF(N($AL220)&gt;0,INDEX(rLim_ADM,$AL220),IF(ISNUMBER($F220),$F220,""))</f>
        <v/>
      </c>
    </row>
    <row r="221">
      <c r="A221" s="56">
        <f>IF(NOT((COUNTA($B221:$D221)+COUNTA($G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>
        <f>IF(N($AL221)&gt;0,INDEX(rIni_ADM,$AL221),"")</f>
        <v/>
      </c>
      <c r="F221" s="59">
        <f>IF(N($AL221)&gt;0,INDEX(rLim_ADM,$AL221),"")</f>
        <v/>
      </c>
      <c r="G221" s="59" t="n"/>
      <c r="H221" s="60" t="n"/>
      <c r="I221" s="60" t="n"/>
      <c r="J221" s="60" t="n"/>
      <c r="K221" s="60" t="n"/>
      <c r="L221" s="60" t="n"/>
      <c r="M221" s="61">
        <f>IF(NOT((COUNTA($B221:$D221)+COUNTA($G221:$L221)+COUNTA($Q221))&gt;0),"",IF(ISNUMBER($G221),1,IF(N($W221)&gt;0,AVERAGEIFS($X$5:$X$1000,$U$5:$U$1000,ROW(),$V$5:$V$1000,"Sub"),$X221)))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IF(NOT((COUNTA($B221:$D221)+COUNTA($G221:$L221)+COUNTA($Q221))&gt;0),"",IF(ISNUMBER($G221),IF(AND(ISNUMBER($AN221),$G221&gt;$AN221),"Cumplida con "&amp;($G221-$AN221)&amp;IF($G221-$AN221=1," día"," días")&amp;" de retraso","Cumplida"),IF(N($M221)&gt;=1,"Cumplida",IF(NOT(ISNUMBER($AN221)),"Sin fecha límite",IF($AN221&lt;FechaRef,"Vencida hace "&amp;(FechaRef-$AN221)&amp;IF(FechaRef-$AN221=1," día"," días"),IF($AN221=FechaRef,"Vence hoy",IF($AN221-FechaRef&lt;=DiasAlerta,"Vence en "&amp;($AN221-FechaRef)&amp;IF($AN221-FechaRef=1," día"," días"),"En plazo")))))))</f>
        <v/>
      </c>
      <c r="P221" s="62" t="n"/>
      <c r="Q221" s="58" t="n"/>
      <c r="R221" s="63">
        <f>IF(NOT((COUNTA($B221:$D221)+COUNTA($G221:$L221)+COUNTA($Q221))&gt;0),"",IF((IF($C221="","Falta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",""))="","✔ OK","⚠ "&amp;LEFT(IF($C221="","Falta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",""),LEN(IF($C221="","Falta el nombre de la actividad"&amp;" · ","")&amp;IF(AND($V221="Sub",N($U221)=0),"Subactividad sin macroactividad arriba"&amp;" · ","")&amp;IF($AM221="","Sin fecha de inicio"&amp;" · ","")&amp;IF($AN221="","Sin fecha límite"&amp;" · ","")&amp;IF(AND(LEFT($C221,11)="[Jefatura] ",N($AL221)=0),"No se encuentra en la hoja de la jefatura (elíjala de nuevo en la lista)"&amp;" · ","")&amp;IF(OR(AND($E221&lt;&gt;"",NOT(ISNUMBER($E221))),AND($F221&lt;&gt;"",NOT(ISNUMBER($F221))),AND($G221&lt;&gt;"",NOT(ISNUMBER($G221)))),"Fecha no válida"&amp;" · ","")&amp;IF(AND(ISNUMBER($AM221),ISNUMBER($AN221),$AM221&gt;$AN221),"Inicio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","")&amp;IF(AND(ISNUMBER($AN221),$AN221&lt;FechaRef,N($M221)&lt;1),"Vencida"&amp;" · ","")&amp;IF(AND(ObsObligatoria="Sí",ISNUMBER($AN221),$AN221&lt;FechaRef,N($M221)&lt;1,$Q221=""),"Vencida sin observación"&amp;" · ",""))-3)))</f>
        <v/>
      </c>
      <c r="S221" s="64">
        <f>IF(NOT((COUNTA($B221:$D221)+COUNTA($G221:$L221)+COUNTA($Q221))&gt;0),"",IF(AND($V221="Sub",N($U221)&gt;0),IF(ISNUMBER(INDEX($AM$5:$AM$1000,$U221-4)),DATE(YEAR(INDEX($AM$5:$AM$1000,$U221-4)),MONTH(INDEX($AM$5:$AM$1000,$U221-4)),1),IF(ISNUMBER(INDEX($AN$5:$AN$1000,$U221-4)),DATE(YEAR(INDEX($AN$5:$AN$1000,$U221-4)),MONTH(INDEX($AN$5:$AN$1000,$U221-4)),1),MesCiclo)),IF(ISNUMBER($AM221),DATE(YEAR($AM221),MONTH($AM221),1),IF(ISNUMBER($AN221),DATE(YEAR($AN221),MONTH($AN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IF(NOT((COUNTA($B221:$D221)+COUNTA($G221:$L221)+COUNTA($Q221))&gt;0),"",IF($B221="Subactividad","Sub","Macro"))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  <c r="AK221" s="62" t="n"/>
      <c r="AL221" s="62">
        <f>IF(LEFT($C221,11)="[Jefatura] ",IFERROR(MATCH("Asistente Técnico de Riesgo|"&amp;MID($C221,12,500),rDname_ADM,0),0),"")</f>
        <v/>
      </c>
      <c r="AM221" s="62">
        <f>IF(N($AL221)&gt;0,INDEX(rIni_ADM,$AL221),IF(ISNUMBER($E221),$E221,""))</f>
        <v/>
      </c>
      <c r="AN221" s="62">
        <f>IF(N($AL221)&gt;0,INDEX(rLim_ADM,$AL221),IF(ISNUMBER($F221),$F221,""))</f>
        <v/>
      </c>
    </row>
    <row r="222">
      <c r="A222" s="56">
        <f>IF(NOT((COUNTA($B222:$D222)+COUNTA($G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>
        <f>IF(N($AL222)&gt;0,INDEX(rIni_ADM,$AL222),"")</f>
        <v/>
      </c>
      <c r="F222" s="59">
        <f>IF(N($AL222)&gt;0,INDEX(rLim_ADM,$AL222),"")</f>
        <v/>
      </c>
      <c r="G222" s="59" t="n"/>
      <c r="H222" s="60" t="n"/>
      <c r="I222" s="60" t="n"/>
      <c r="J222" s="60" t="n"/>
      <c r="K222" s="60" t="n"/>
      <c r="L222" s="60" t="n"/>
      <c r="M222" s="61">
        <f>IF(NOT((COUNTA($B222:$D222)+COUNTA($G222:$L222)+COUNTA($Q222))&gt;0),"",IF(ISNUMBER($G222),1,IF(N($W222)&gt;0,AVERAGEIFS($X$5:$X$1000,$U$5:$U$1000,ROW(),$V$5:$V$1000,"Sub"),$X222)))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IF(NOT((COUNTA($B222:$D222)+COUNTA($G222:$L222)+COUNTA($Q222))&gt;0),"",IF(ISNUMBER($G222),IF(AND(ISNUMBER($AN222),$G222&gt;$AN222),"Cumplida con "&amp;($G222-$AN222)&amp;IF($G222-$AN222=1," día"," días")&amp;" de retraso","Cumplida"),IF(N($M222)&gt;=1,"Cumplida",IF(NOT(ISNUMBER($AN222)),"Sin fecha límite",IF($AN222&lt;FechaRef,"Vencida hace "&amp;(FechaRef-$AN222)&amp;IF(FechaRef-$AN222=1," día"," días"),IF($AN222=FechaRef,"Vence hoy",IF($AN222-FechaRef&lt;=DiasAlerta,"Vence en "&amp;($AN222-FechaRef)&amp;IF($AN222-FechaRef=1," día"," días"),"En plazo")))))))</f>
        <v/>
      </c>
      <c r="P222" s="62" t="n"/>
      <c r="Q222" s="58" t="n"/>
      <c r="R222" s="63">
        <f>IF(NOT((COUNTA($B222:$D222)+COUNTA($G222:$L222)+COUNTA($Q222))&gt;0),"",IF((IF($C222="","Falta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",""))="","✔ OK","⚠ "&amp;LEFT(IF($C222="","Falta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",""),LEN(IF($C222="","Falta el nombre de la actividad"&amp;" · ","")&amp;IF(AND($V222="Sub",N($U222)=0),"Subactividad sin macroactividad arriba"&amp;" · ","")&amp;IF($AM222="","Sin fecha de inicio"&amp;" · ","")&amp;IF($AN222="","Sin fecha límite"&amp;" · ","")&amp;IF(AND(LEFT($C222,11)="[Jefatura] ",N($AL222)=0),"No se encuentra en la hoja de la jefatura (elíjala de nuevo en la lista)"&amp;" · ","")&amp;IF(OR(AND($E222&lt;&gt;"",NOT(ISNUMBER($E222))),AND($F222&lt;&gt;"",NOT(ISNUMBER($F222))),AND($G222&lt;&gt;"",NOT(ISNUMBER($G222)))),"Fecha no válida"&amp;" · ","")&amp;IF(AND(ISNUMBER($AM222),ISNUMBER($AN222),$AM222&gt;$AN222),"Inicio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","")&amp;IF(AND(ISNUMBER($AN222),$AN222&lt;FechaRef,N($M222)&lt;1),"Vencida"&amp;" · ","")&amp;IF(AND(ObsObligatoria="Sí",ISNUMBER($AN222),$AN222&lt;FechaRef,N($M222)&lt;1,$Q222=""),"Vencida sin observación"&amp;" · ",""))-3)))</f>
        <v/>
      </c>
      <c r="S222" s="64">
        <f>IF(NOT((COUNTA($B222:$D222)+COUNTA($G222:$L222)+COUNTA($Q222))&gt;0),"",IF(AND($V222="Sub",N($U222)&gt;0),IF(ISNUMBER(INDEX($AM$5:$AM$1000,$U222-4)),DATE(YEAR(INDEX($AM$5:$AM$1000,$U222-4)),MONTH(INDEX($AM$5:$AM$1000,$U222-4)),1),IF(ISNUMBER(INDEX($AN$5:$AN$1000,$U222-4)),DATE(YEAR(INDEX($AN$5:$AN$1000,$U222-4)),MONTH(INDEX($AN$5:$AN$1000,$U222-4)),1),MesCiclo)),IF(ISNUMBER($AM222),DATE(YEAR($AM222),MONTH($AM222),1),IF(ISNUMBER($AN222),DATE(YEAR($AN222),MONTH($AN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IF(NOT((COUNTA($B222:$D222)+COUNTA($G222:$L222)+COUNTA($Q222))&gt;0),"",IF($B222="Subactividad","Sub","Macro"))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  <c r="AK222" s="62" t="n"/>
      <c r="AL222" s="62">
        <f>IF(LEFT($C222,11)="[Jefatura] ",IFERROR(MATCH("Asistente Técnico de Riesgo|"&amp;MID($C222,12,500),rDname_ADM,0),0),"")</f>
        <v/>
      </c>
      <c r="AM222" s="62">
        <f>IF(N($AL222)&gt;0,INDEX(rIni_ADM,$AL222),IF(ISNUMBER($E222),$E222,""))</f>
        <v/>
      </c>
      <c r="AN222" s="62">
        <f>IF(N($AL222)&gt;0,INDEX(rLim_ADM,$AL222),IF(ISNUMBER($F222),$F222,""))</f>
        <v/>
      </c>
    </row>
    <row r="223">
      <c r="A223" s="56">
        <f>IF(NOT((COUNTA($B223:$D223)+COUNTA($G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>
        <f>IF(N($AL223)&gt;0,INDEX(rIni_ADM,$AL223),"")</f>
        <v/>
      </c>
      <c r="F223" s="59">
        <f>IF(N($AL223)&gt;0,INDEX(rLim_ADM,$AL223),"")</f>
        <v/>
      </c>
      <c r="G223" s="59" t="n"/>
      <c r="H223" s="60" t="n"/>
      <c r="I223" s="60" t="n"/>
      <c r="J223" s="60" t="n"/>
      <c r="K223" s="60" t="n"/>
      <c r="L223" s="60" t="n"/>
      <c r="M223" s="61">
        <f>IF(NOT((COUNTA($B223:$D223)+COUNTA($G223:$L223)+COUNTA($Q223))&gt;0),"",IF(ISNUMBER($G223),1,IF(N($W223)&gt;0,AVERAGEIFS($X$5:$X$1000,$U$5:$U$1000,ROW(),$V$5:$V$1000,"Sub"),$X223)))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IF(NOT((COUNTA($B223:$D223)+COUNTA($G223:$L223)+COUNTA($Q223))&gt;0),"",IF(ISNUMBER($G223),IF(AND(ISNUMBER($AN223),$G223&gt;$AN223),"Cumplida con "&amp;($G223-$AN223)&amp;IF($G223-$AN223=1," día"," días")&amp;" de retraso","Cumplida"),IF(N($M223)&gt;=1,"Cumplida",IF(NOT(ISNUMBER($AN223)),"Sin fecha límite",IF($AN223&lt;FechaRef,"Vencida hace "&amp;(FechaRef-$AN223)&amp;IF(FechaRef-$AN223=1," día"," días"),IF($AN223=FechaRef,"Vence hoy",IF($AN223-FechaRef&lt;=DiasAlerta,"Vence en "&amp;($AN223-FechaRef)&amp;IF($AN223-FechaRef=1," día"," días"),"En plazo")))))))</f>
        <v/>
      </c>
      <c r="P223" s="62" t="n"/>
      <c r="Q223" s="58" t="n"/>
      <c r="R223" s="63">
        <f>IF(NOT((COUNTA($B223:$D223)+COUNTA($G223:$L223)+COUNTA($Q223))&gt;0),"",IF((IF($C223="","Falta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",""))="","✔ OK","⚠ "&amp;LEFT(IF($C223="","Falta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",""),LEN(IF($C223="","Falta el nombre de la actividad"&amp;" · ","")&amp;IF(AND($V223="Sub",N($U223)=0),"Subactividad sin macroactividad arriba"&amp;" · ","")&amp;IF($AM223="","Sin fecha de inicio"&amp;" · ","")&amp;IF($AN223="","Sin fecha límite"&amp;" · ","")&amp;IF(AND(LEFT($C223,11)="[Jefatura] ",N($AL223)=0),"No se encuentra en la hoja de la jefatura (elíjala de nuevo en la lista)"&amp;" · ","")&amp;IF(OR(AND($E223&lt;&gt;"",NOT(ISNUMBER($E223))),AND($F223&lt;&gt;"",NOT(ISNUMBER($F223))),AND($G223&lt;&gt;"",NOT(ISNUMBER($G223)))),"Fecha no válida"&amp;" · ","")&amp;IF(AND(ISNUMBER($AM223),ISNUMBER($AN223),$AM223&gt;$AN223),"Inicio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","")&amp;IF(AND(ISNUMBER($AN223),$AN223&lt;FechaRef,N($M223)&lt;1),"Vencida"&amp;" · ","")&amp;IF(AND(ObsObligatoria="Sí",ISNUMBER($AN223),$AN223&lt;FechaRef,N($M223)&lt;1,$Q223=""),"Vencida sin observación"&amp;" · ",""))-3)))</f>
        <v/>
      </c>
      <c r="S223" s="64">
        <f>IF(NOT((COUNTA($B223:$D223)+COUNTA($G223:$L223)+COUNTA($Q223))&gt;0),"",IF(AND($V223="Sub",N($U223)&gt;0),IF(ISNUMBER(INDEX($AM$5:$AM$1000,$U223-4)),DATE(YEAR(INDEX($AM$5:$AM$1000,$U223-4)),MONTH(INDEX($AM$5:$AM$1000,$U223-4)),1),IF(ISNUMBER(INDEX($AN$5:$AN$1000,$U223-4)),DATE(YEAR(INDEX($AN$5:$AN$1000,$U223-4)),MONTH(INDEX($AN$5:$AN$1000,$U223-4)),1),MesCiclo)),IF(ISNUMBER($AM223),DATE(YEAR($AM223),MONTH($AM223),1),IF(ISNUMBER($AN223),DATE(YEAR($AN223),MONTH($AN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IF(NOT((COUNTA($B223:$D223)+COUNTA($G223:$L223)+COUNTA($Q223))&gt;0),"",IF($B223="Subactividad","Sub","Macro"))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  <c r="AK223" s="62" t="n"/>
      <c r="AL223" s="62">
        <f>IF(LEFT($C223,11)="[Jefatura] ",IFERROR(MATCH("Asistente Técnico de Riesgo|"&amp;MID($C223,12,500),rDname_ADM,0),0),"")</f>
        <v/>
      </c>
      <c r="AM223" s="62">
        <f>IF(N($AL223)&gt;0,INDEX(rIni_ADM,$AL223),IF(ISNUMBER($E223),$E223,""))</f>
        <v/>
      </c>
      <c r="AN223" s="62">
        <f>IF(N($AL223)&gt;0,INDEX(rLim_ADM,$AL223),IF(ISNUMBER($F223),$F223,""))</f>
        <v/>
      </c>
    </row>
    <row r="224">
      <c r="A224" s="56">
        <f>IF(NOT((COUNTA($B224:$D224)+COUNTA($G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>
        <f>IF(N($AL224)&gt;0,INDEX(rIni_ADM,$AL224),"")</f>
        <v/>
      </c>
      <c r="F224" s="59">
        <f>IF(N($AL224)&gt;0,INDEX(rLim_ADM,$AL224),"")</f>
        <v/>
      </c>
      <c r="G224" s="59" t="n"/>
      <c r="H224" s="60" t="n"/>
      <c r="I224" s="60" t="n"/>
      <c r="J224" s="60" t="n"/>
      <c r="K224" s="60" t="n"/>
      <c r="L224" s="60" t="n"/>
      <c r="M224" s="61">
        <f>IF(NOT((COUNTA($B224:$D224)+COUNTA($G224:$L224)+COUNTA($Q224))&gt;0),"",IF(ISNUMBER($G224),1,IF(N($W224)&gt;0,AVERAGEIFS($X$5:$X$1000,$U$5:$U$1000,ROW(),$V$5:$V$1000,"Sub"),$X224)))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IF(NOT((COUNTA($B224:$D224)+COUNTA($G224:$L224)+COUNTA($Q224))&gt;0),"",IF(ISNUMBER($G224),IF(AND(ISNUMBER($AN224),$G224&gt;$AN224),"Cumplida con "&amp;($G224-$AN224)&amp;IF($G224-$AN224=1," día"," días")&amp;" de retraso","Cumplida"),IF(N($M224)&gt;=1,"Cumplida",IF(NOT(ISNUMBER($AN224)),"Sin fecha límite",IF($AN224&lt;FechaRef,"Vencida hace "&amp;(FechaRef-$AN224)&amp;IF(FechaRef-$AN224=1," día"," días"),IF($AN224=FechaRef,"Vence hoy",IF($AN224-FechaRef&lt;=DiasAlerta,"Vence en "&amp;($AN224-FechaRef)&amp;IF($AN224-FechaRef=1," día"," días"),"En plazo")))))))</f>
        <v/>
      </c>
      <c r="P224" s="62" t="n"/>
      <c r="Q224" s="58" t="n"/>
      <c r="R224" s="63">
        <f>IF(NOT((COUNTA($B224:$D224)+COUNTA($G224:$L224)+COUNTA($Q224))&gt;0),"",IF((IF($C224="","Falta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",""))="","✔ OK","⚠ "&amp;LEFT(IF($C224="","Falta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",""),LEN(IF($C224="","Falta el nombre de la actividad"&amp;" · ","")&amp;IF(AND($V224="Sub",N($U224)=0),"Subactividad sin macroactividad arriba"&amp;" · ","")&amp;IF($AM224="","Sin fecha de inicio"&amp;" · ","")&amp;IF($AN224="","Sin fecha límite"&amp;" · ","")&amp;IF(AND(LEFT($C224,11)="[Jefatura] ",N($AL224)=0),"No se encuentra en la hoja de la jefatura (elíjala de nuevo en la lista)"&amp;" · ","")&amp;IF(OR(AND($E224&lt;&gt;"",NOT(ISNUMBER($E224))),AND($F224&lt;&gt;"",NOT(ISNUMBER($F224))),AND($G224&lt;&gt;"",NOT(ISNUMBER($G224)))),"Fecha no válida"&amp;" · ","")&amp;IF(AND(ISNUMBER($AM224),ISNUMBER($AN224),$AM224&gt;$AN224),"Inicio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","")&amp;IF(AND(ISNUMBER($AN224),$AN224&lt;FechaRef,N($M224)&lt;1),"Vencida"&amp;" · ","")&amp;IF(AND(ObsObligatoria="Sí",ISNUMBER($AN224),$AN224&lt;FechaRef,N($M224)&lt;1,$Q224=""),"Vencida sin observación"&amp;" · ",""))-3)))</f>
        <v/>
      </c>
      <c r="S224" s="64">
        <f>IF(NOT((COUNTA($B224:$D224)+COUNTA($G224:$L224)+COUNTA($Q224))&gt;0),"",IF(AND($V224="Sub",N($U224)&gt;0),IF(ISNUMBER(INDEX($AM$5:$AM$1000,$U224-4)),DATE(YEAR(INDEX($AM$5:$AM$1000,$U224-4)),MONTH(INDEX($AM$5:$AM$1000,$U224-4)),1),IF(ISNUMBER(INDEX($AN$5:$AN$1000,$U224-4)),DATE(YEAR(INDEX($AN$5:$AN$1000,$U224-4)),MONTH(INDEX($AN$5:$AN$1000,$U224-4)),1),MesCiclo)),IF(ISNUMBER($AM224),DATE(YEAR($AM224),MONTH($AM224),1),IF(ISNUMBER($AN224),DATE(YEAR($AN224),MONTH($AN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IF(NOT((COUNTA($B224:$D224)+COUNTA($G224:$L224)+COUNTA($Q224))&gt;0),"",IF($B224="Subactividad","Sub","Macro"))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  <c r="AK224" s="62" t="n"/>
      <c r="AL224" s="62">
        <f>IF(LEFT($C224,11)="[Jefatura] ",IFERROR(MATCH("Asistente Técnico de Riesgo|"&amp;MID($C224,12,500),rDname_ADM,0),0),"")</f>
        <v/>
      </c>
      <c r="AM224" s="62">
        <f>IF(N($AL224)&gt;0,INDEX(rIni_ADM,$AL224),IF(ISNUMBER($E224),$E224,""))</f>
        <v/>
      </c>
      <c r="AN224" s="62">
        <f>IF(N($AL224)&gt;0,INDEX(rLim_ADM,$AL224),IF(ISNUMBER($F224),$F224,""))</f>
        <v/>
      </c>
    </row>
    <row r="225">
      <c r="A225" s="56">
        <f>IF(NOT((COUNTA($B225:$D225)+COUNTA($G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>
        <f>IF(N($AL225)&gt;0,INDEX(rIni_ADM,$AL225),"")</f>
        <v/>
      </c>
      <c r="F225" s="59">
        <f>IF(N($AL225)&gt;0,INDEX(rLim_ADM,$AL225),"")</f>
        <v/>
      </c>
      <c r="G225" s="59" t="n"/>
      <c r="H225" s="60" t="n"/>
      <c r="I225" s="60" t="n"/>
      <c r="J225" s="60" t="n"/>
      <c r="K225" s="60" t="n"/>
      <c r="L225" s="60" t="n"/>
      <c r="M225" s="61">
        <f>IF(NOT((COUNTA($B225:$D225)+COUNTA($G225:$L225)+COUNTA($Q225))&gt;0),"",IF(ISNUMBER($G225),1,IF(N($W225)&gt;0,AVERAGEIFS($X$5:$X$1000,$U$5:$U$1000,ROW(),$V$5:$V$1000,"Sub"),$X225)))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IF(NOT((COUNTA($B225:$D225)+COUNTA($G225:$L225)+COUNTA($Q225))&gt;0),"",IF(ISNUMBER($G225),IF(AND(ISNUMBER($AN225),$G225&gt;$AN225),"Cumplida con "&amp;($G225-$AN225)&amp;IF($G225-$AN225=1," día"," días")&amp;" de retraso","Cumplida"),IF(N($M225)&gt;=1,"Cumplida",IF(NOT(ISNUMBER($AN225)),"Sin fecha límite",IF($AN225&lt;FechaRef,"Vencida hace "&amp;(FechaRef-$AN225)&amp;IF(FechaRef-$AN225=1," día"," días"),IF($AN225=FechaRef,"Vence hoy",IF($AN225-FechaRef&lt;=DiasAlerta,"Vence en "&amp;($AN225-FechaRef)&amp;IF($AN225-FechaRef=1," día"," días"),"En plazo")))))))</f>
        <v/>
      </c>
      <c r="P225" s="62" t="n"/>
      <c r="Q225" s="58" t="n"/>
      <c r="R225" s="63">
        <f>IF(NOT((COUNTA($B225:$D225)+COUNTA($G225:$L225)+COUNTA($Q225))&gt;0),"",IF((IF($C225="","Falta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",""))="","✔ OK","⚠ "&amp;LEFT(IF($C225="","Falta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",""),LEN(IF($C225="","Falta el nombre de la actividad"&amp;" · ","")&amp;IF(AND($V225="Sub",N($U225)=0),"Subactividad sin macroactividad arriba"&amp;" · ","")&amp;IF($AM225="","Sin fecha de inicio"&amp;" · ","")&amp;IF($AN225="","Sin fecha límite"&amp;" · ","")&amp;IF(AND(LEFT($C225,11)="[Jefatura] ",N($AL225)=0),"No se encuentra en la hoja de la jefatura (elíjala de nuevo en la lista)"&amp;" · ","")&amp;IF(OR(AND($E225&lt;&gt;"",NOT(ISNUMBER($E225))),AND($F225&lt;&gt;"",NOT(ISNUMBER($F225))),AND($G225&lt;&gt;"",NOT(ISNUMBER($G225)))),"Fecha no válida"&amp;" · ","")&amp;IF(AND(ISNUMBER($AM225),ISNUMBER($AN225),$AM225&gt;$AN225),"Inicio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","")&amp;IF(AND(ISNUMBER($AN225),$AN225&lt;FechaRef,N($M225)&lt;1),"Vencida"&amp;" · ","")&amp;IF(AND(ObsObligatoria="Sí",ISNUMBER($AN225),$AN225&lt;FechaRef,N($M225)&lt;1,$Q225=""),"Vencida sin observación"&amp;" · ",""))-3)))</f>
        <v/>
      </c>
      <c r="S225" s="64">
        <f>IF(NOT((COUNTA($B225:$D225)+COUNTA($G225:$L225)+COUNTA($Q225))&gt;0),"",IF(AND($V225="Sub",N($U225)&gt;0),IF(ISNUMBER(INDEX($AM$5:$AM$1000,$U225-4)),DATE(YEAR(INDEX($AM$5:$AM$1000,$U225-4)),MONTH(INDEX($AM$5:$AM$1000,$U225-4)),1),IF(ISNUMBER(INDEX($AN$5:$AN$1000,$U225-4)),DATE(YEAR(INDEX($AN$5:$AN$1000,$U225-4)),MONTH(INDEX($AN$5:$AN$1000,$U225-4)),1),MesCiclo)),IF(ISNUMBER($AM225),DATE(YEAR($AM225),MONTH($AM225),1),IF(ISNUMBER($AN225),DATE(YEAR($AN225),MONTH($AN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IF(NOT((COUNTA($B225:$D225)+COUNTA($G225:$L225)+COUNTA($Q225))&gt;0),"",IF($B225="Subactividad","Sub","Macro"))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  <c r="AK225" s="62" t="n"/>
      <c r="AL225" s="62">
        <f>IF(LEFT($C225,11)="[Jefatura] ",IFERROR(MATCH("Asistente Técnico de Riesgo|"&amp;MID($C225,12,500),rDname_ADM,0),0),"")</f>
        <v/>
      </c>
      <c r="AM225" s="62">
        <f>IF(N($AL225)&gt;0,INDEX(rIni_ADM,$AL225),IF(ISNUMBER($E225),$E225,""))</f>
        <v/>
      </c>
      <c r="AN225" s="62">
        <f>IF(N($AL225)&gt;0,INDEX(rLim_ADM,$AL225),IF(ISNUMBER($F225),$F225,""))</f>
        <v/>
      </c>
    </row>
    <row r="226">
      <c r="A226" s="56">
        <f>IF(NOT((COUNTA($B226:$D226)+COUNTA($G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>
        <f>IF(N($AL226)&gt;0,INDEX(rIni_ADM,$AL226),"")</f>
        <v/>
      </c>
      <c r="F226" s="59">
        <f>IF(N($AL226)&gt;0,INDEX(rLim_ADM,$AL226),"")</f>
        <v/>
      </c>
      <c r="G226" s="59" t="n"/>
      <c r="H226" s="60" t="n"/>
      <c r="I226" s="60" t="n"/>
      <c r="J226" s="60" t="n"/>
      <c r="K226" s="60" t="n"/>
      <c r="L226" s="60" t="n"/>
      <c r="M226" s="61">
        <f>IF(NOT((COUNTA($B226:$D226)+COUNTA($G226:$L226)+COUNTA($Q226))&gt;0),"",IF(ISNUMBER($G226),1,IF(N($W226)&gt;0,AVERAGEIFS($X$5:$X$1000,$U$5:$U$1000,ROW(),$V$5:$V$1000,"Sub"),$X226)))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IF(NOT((COUNTA($B226:$D226)+COUNTA($G226:$L226)+COUNTA($Q226))&gt;0),"",IF(ISNUMBER($G226),IF(AND(ISNUMBER($AN226),$G226&gt;$AN226),"Cumplida con "&amp;($G226-$AN226)&amp;IF($G226-$AN226=1," día"," días")&amp;" de retraso","Cumplida"),IF(N($M226)&gt;=1,"Cumplida",IF(NOT(ISNUMBER($AN226)),"Sin fecha límite",IF($AN226&lt;FechaRef,"Vencida hace "&amp;(FechaRef-$AN226)&amp;IF(FechaRef-$AN226=1," día"," días"),IF($AN226=FechaRef,"Vence hoy",IF($AN226-FechaRef&lt;=DiasAlerta,"Vence en "&amp;($AN226-FechaRef)&amp;IF($AN226-FechaRef=1," día"," días"),"En plazo")))))))</f>
        <v/>
      </c>
      <c r="P226" s="62" t="n"/>
      <c r="Q226" s="58" t="n"/>
      <c r="R226" s="63">
        <f>IF(NOT((COUNTA($B226:$D226)+COUNTA($G226:$L226)+COUNTA($Q226))&gt;0),"",IF((IF($C226="","Falta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",""))="","✔ OK","⚠ "&amp;LEFT(IF($C226="","Falta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",""),LEN(IF($C226="","Falta el nombre de la actividad"&amp;" · ","")&amp;IF(AND($V226="Sub",N($U226)=0),"Subactividad sin macroactividad arriba"&amp;" · ","")&amp;IF($AM226="","Sin fecha de inicio"&amp;" · ","")&amp;IF($AN226="","Sin fecha límite"&amp;" · ","")&amp;IF(AND(LEFT($C226,11)="[Jefatura] ",N($AL226)=0),"No se encuentra en la hoja de la jefatura (elíjala de nuevo en la lista)"&amp;" · ","")&amp;IF(OR(AND($E226&lt;&gt;"",NOT(ISNUMBER($E226))),AND($F226&lt;&gt;"",NOT(ISNUMBER($F226))),AND($G226&lt;&gt;"",NOT(ISNUMBER($G226)))),"Fecha no válida"&amp;" · ","")&amp;IF(AND(ISNUMBER($AM226),ISNUMBER($AN226),$AM226&gt;$AN226),"Inicio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","")&amp;IF(AND(ISNUMBER($AN226),$AN226&lt;FechaRef,N($M226)&lt;1),"Vencida"&amp;" · ","")&amp;IF(AND(ObsObligatoria="Sí",ISNUMBER($AN226),$AN226&lt;FechaRef,N($M226)&lt;1,$Q226=""),"Vencida sin observación"&amp;" · ",""))-3)))</f>
        <v/>
      </c>
      <c r="S226" s="64">
        <f>IF(NOT((COUNTA($B226:$D226)+COUNTA($G226:$L226)+COUNTA($Q226))&gt;0),"",IF(AND($V226="Sub",N($U226)&gt;0),IF(ISNUMBER(INDEX($AM$5:$AM$1000,$U226-4)),DATE(YEAR(INDEX($AM$5:$AM$1000,$U226-4)),MONTH(INDEX($AM$5:$AM$1000,$U226-4)),1),IF(ISNUMBER(INDEX($AN$5:$AN$1000,$U226-4)),DATE(YEAR(INDEX($AN$5:$AN$1000,$U226-4)),MONTH(INDEX($AN$5:$AN$1000,$U226-4)),1),MesCiclo)),IF(ISNUMBER($AM226),DATE(YEAR($AM226),MONTH($AM226),1),IF(ISNUMBER($AN226),DATE(YEAR($AN226),MONTH($AN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IF(NOT((COUNTA($B226:$D226)+COUNTA($G226:$L226)+COUNTA($Q226))&gt;0),"",IF($B226="Subactividad","Sub","Macro"))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  <c r="AK226" s="62" t="n"/>
      <c r="AL226" s="62">
        <f>IF(LEFT($C226,11)="[Jefatura] ",IFERROR(MATCH("Asistente Técnico de Riesgo|"&amp;MID($C226,12,500),rDname_ADM,0),0),"")</f>
        <v/>
      </c>
      <c r="AM226" s="62">
        <f>IF(N($AL226)&gt;0,INDEX(rIni_ADM,$AL226),IF(ISNUMBER($E226),$E226,""))</f>
        <v/>
      </c>
      <c r="AN226" s="62">
        <f>IF(N($AL226)&gt;0,INDEX(rLim_ADM,$AL226),IF(ISNUMBER($F226),$F226,""))</f>
        <v/>
      </c>
    </row>
    <row r="227">
      <c r="A227" s="56">
        <f>IF(NOT((COUNTA($B227:$D227)+COUNTA($G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>
        <f>IF(N($AL227)&gt;0,INDEX(rIni_ADM,$AL227),"")</f>
        <v/>
      </c>
      <c r="F227" s="59">
        <f>IF(N($AL227)&gt;0,INDEX(rLim_ADM,$AL227),"")</f>
        <v/>
      </c>
      <c r="G227" s="59" t="n"/>
      <c r="H227" s="60" t="n"/>
      <c r="I227" s="60" t="n"/>
      <c r="J227" s="60" t="n"/>
      <c r="K227" s="60" t="n"/>
      <c r="L227" s="60" t="n"/>
      <c r="M227" s="61">
        <f>IF(NOT((COUNTA($B227:$D227)+COUNTA($G227:$L227)+COUNTA($Q227))&gt;0),"",IF(ISNUMBER($G227),1,IF(N($W227)&gt;0,AVERAGEIFS($X$5:$X$1000,$U$5:$U$1000,ROW(),$V$5:$V$1000,"Sub"),$X227)))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IF(NOT((COUNTA($B227:$D227)+COUNTA($G227:$L227)+COUNTA($Q227))&gt;0),"",IF(ISNUMBER($G227),IF(AND(ISNUMBER($AN227),$G227&gt;$AN227),"Cumplida con "&amp;($G227-$AN227)&amp;IF($G227-$AN227=1," día"," días")&amp;" de retraso","Cumplida"),IF(N($M227)&gt;=1,"Cumplida",IF(NOT(ISNUMBER($AN227)),"Sin fecha límite",IF($AN227&lt;FechaRef,"Vencida hace "&amp;(FechaRef-$AN227)&amp;IF(FechaRef-$AN227=1," día"," días"),IF($AN227=FechaRef,"Vence hoy",IF($AN227-FechaRef&lt;=DiasAlerta,"Vence en "&amp;($AN227-FechaRef)&amp;IF($AN227-FechaRef=1," día"," días"),"En plazo")))))))</f>
        <v/>
      </c>
      <c r="P227" s="62" t="n"/>
      <c r="Q227" s="58" t="n"/>
      <c r="R227" s="63">
        <f>IF(NOT((COUNTA($B227:$D227)+COUNTA($G227:$L227)+COUNTA($Q227))&gt;0),"",IF((IF($C227="","Falta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",""))="","✔ OK","⚠ "&amp;LEFT(IF($C227="","Falta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",""),LEN(IF($C227="","Falta el nombre de la actividad"&amp;" · ","")&amp;IF(AND($V227="Sub",N($U227)=0),"Subactividad sin macroactividad arriba"&amp;" · ","")&amp;IF($AM227="","Sin fecha de inicio"&amp;" · ","")&amp;IF($AN227="","Sin fecha límite"&amp;" · ","")&amp;IF(AND(LEFT($C227,11)="[Jefatura] ",N($AL227)=0),"No se encuentra en la hoja de la jefatura (elíjala de nuevo en la lista)"&amp;" · ","")&amp;IF(OR(AND($E227&lt;&gt;"",NOT(ISNUMBER($E227))),AND($F227&lt;&gt;"",NOT(ISNUMBER($F227))),AND($G227&lt;&gt;"",NOT(ISNUMBER($G227)))),"Fecha no válida"&amp;" · ","")&amp;IF(AND(ISNUMBER($AM227),ISNUMBER($AN227),$AM227&gt;$AN227),"Inicio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","")&amp;IF(AND(ISNUMBER($AN227),$AN227&lt;FechaRef,N($M227)&lt;1),"Vencida"&amp;" · ","")&amp;IF(AND(ObsObligatoria="Sí",ISNUMBER($AN227),$AN227&lt;FechaRef,N($M227)&lt;1,$Q227=""),"Vencida sin observación"&amp;" · ",""))-3)))</f>
        <v/>
      </c>
      <c r="S227" s="64">
        <f>IF(NOT((COUNTA($B227:$D227)+COUNTA($G227:$L227)+COUNTA($Q227))&gt;0),"",IF(AND($V227="Sub",N($U227)&gt;0),IF(ISNUMBER(INDEX($AM$5:$AM$1000,$U227-4)),DATE(YEAR(INDEX($AM$5:$AM$1000,$U227-4)),MONTH(INDEX($AM$5:$AM$1000,$U227-4)),1),IF(ISNUMBER(INDEX($AN$5:$AN$1000,$U227-4)),DATE(YEAR(INDEX($AN$5:$AN$1000,$U227-4)),MONTH(INDEX($AN$5:$AN$1000,$U227-4)),1),MesCiclo)),IF(ISNUMBER($AM227),DATE(YEAR($AM227),MONTH($AM227),1),IF(ISNUMBER($AN227),DATE(YEAR($AN227),MONTH($AN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IF(NOT((COUNTA($B227:$D227)+COUNTA($G227:$L227)+COUNTA($Q227))&gt;0),"",IF($B227="Subactividad","Sub","Macro"))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  <c r="AK227" s="62" t="n"/>
      <c r="AL227" s="62">
        <f>IF(LEFT($C227,11)="[Jefatura] ",IFERROR(MATCH("Asistente Técnico de Riesgo|"&amp;MID($C227,12,500),rDname_ADM,0),0),"")</f>
        <v/>
      </c>
      <c r="AM227" s="62">
        <f>IF(N($AL227)&gt;0,INDEX(rIni_ADM,$AL227),IF(ISNUMBER($E227),$E227,""))</f>
        <v/>
      </c>
      <c r="AN227" s="62">
        <f>IF(N($AL227)&gt;0,INDEX(rLim_ADM,$AL227),IF(ISNUMBER($F227),$F227,""))</f>
        <v/>
      </c>
    </row>
    <row r="228">
      <c r="A228" s="56">
        <f>IF(NOT((COUNTA($B228:$D228)+COUNTA($G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>
        <f>IF(N($AL228)&gt;0,INDEX(rIni_ADM,$AL228),"")</f>
        <v/>
      </c>
      <c r="F228" s="59">
        <f>IF(N($AL228)&gt;0,INDEX(rLim_ADM,$AL228),"")</f>
        <v/>
      </c>
      <c r="G228" s="59" t="n"/>
      <c r="H228" s="60" t="n"/>
      <c r="I228" s="60" t="n"/>
      <c r="J228" s="60" t="n"/>
      <c r="K228" s="60" t="n"/>
      <c r="L228" s="60" t="n"/>
      <c r="M228" s="61">
        <f>IF(NOT((COUNTA($B228:$D228)+COUNTA($G228:$L228)+COUNTA($Q228))&gt;0),"",IF(ISNUMBER($G228),1,IF(N($W228)&gt;0,AVERAGEIFS($X$5:$X$1000,$U$5:$U$1000,ROW(),$V$5:$V$1000,"Sub"),$X228)))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IF(NOT((COUNTA($B228:$D228)+COUNTA($G228:$L228)+COUNTA($Q228))&gt;0),"",IF(ISNUMBER($G228),IF(AND(ISNUMBER($AN228),$G228&gt;$AN228),"Cumplida con "&amp;($G228-$AN228)&amp;IF($G228-$AN228=1," día"," días")&amp;" de retraso","Cumplida"),IF(N($M228)&gt;=1,"Cumplida",IF(NOT(ISNUMBER($AN228)),"Sin fecha límite",IF($AN228&lt;FechaRef,"Vencida hace "&amp;(FechaRef-$AN228)&amp;IF(FechaRef-$AN228=1," día"," días"),IF($AN228=FechaRef,"Vence hoy",IF($AN228-FechaRef&lt;=DiasAlerta,"Vence en "&amp;($AN228-FechaRef)&amp;IF($AN228-FechaRef=1," día"," días"),"En plazo")))))))</f>
        <v/>
      </c>
      <c r="P228" s="62" t="n"/>
      <c r="Q228" s="58" t="n"/>
      <c r="R228" s="63">
        <f>IF(NOT((COUNTA($B228:$D228)+COUNTA($G228:$L228)+COUNTA($Q228))&gt;0),"",IF((IF($C228="","Falta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",""))="","✔ OK","⚠ "&amp;LEFT(IF($C228="","Falta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",""),LEN(IF($C228="","Falta el nombre de la actividad"&amp;" · ","")&amp;IF(AND($V228="Sub",N($U228)=0),"Subactividad sin macroactividad arriba"&amp;" · ","")&amp;IF($AM228="","Sin fecha de inicio"&amp;" · ","")&amp;IF($AN228="","Sin fecha límite"&amp;" · ","")&amp;IF(AND(LEFT($C228,11)="[Jefatura] ",N($AL228)=0),"No se encuentra en la hoja de la jefatura (elíjala de nuevo en la lista)"&amp;" · ","")&amp;IF(OR(AND($E228&lt;&gt;"",NOT(ISNUMBER($E228))),AND($F228&lt;&gt;"",NOT(ISNUMBER($F228))),AND($G228&lt;&gt;"",NOT(ISNUMBER($G228)))),"Fecha no válida"&amp;" · ","")&amp;IF(AND(ISNUMBER($AM228),ISNUMBER($AN228),$AM228&gt;$AN228),"Inicio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","")&amp;IF(AND(ISNUMBER($AN228),$AN228&lt;FechaRef,N($M228)&lt;1),"Vencida"&amp;" · ","")&amp;IF(AND(ObsObligatoria="Sí",ISNUMBER($AN228),$AN228&lt;FechaRef,N($M228)&lt;1,$Q228=""),"Vencida sin observación"&amp;" · ",""))-3)))</f>
        <v/>
      </c>
      <c r="S228" s="64">
        <f>IF(NOT((COUNTA($B228:$D228)+COUNTA($G228:$L228)+COUNTA($Q228))&gt;0),"",IF(AND($V228="Sub",N($U228)&gt;0),IF(ISNUMBER(INDEX($AM$5:$AM$1000,$U228-4)),DATE(YEAR(INDEX($AM$5:$AM$1000,$U228-4)),MONTH(INDEX($AM$5:$AM$1000,$U228-4)),1),IF(ISNUMBER(INDEX($AN$5:$AN$1000,$U228-4)),DATE(YEAR(INDEX($AN$5:$AN$1000,$U228-4)),MONTH(INDEX($AN$5:$AN$1000,$U228-4)),1),MesCiclo)),IF(ISNUMBER($AM228),DATE(YEAR($AM228),MONTH($AM228),1),IF(ISNUMBER($AN228),DATE(YEAR($AN228),MONTH($AN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IF(NOT((COUNTA($B228:$D228)+COUNTA($G228:$L228)+COUNTA($Q228))&gt;0),"",IF($B228="Subactividad","Sub","Macro"))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  <c r="AK228" s="62" t="n"/>
      <c r="AL228" s="62">
        <f>IF(LEFT($C228,11)="[Jefatura] ",IFERROR(MATCH("Asistente Técnico de Riesgo|"&amp;MID($C228,12,500),rDname_ADM,0),0),"")</f>
        <v/>
      </c>
      <c r="AM228" s="62">
        <f>IF(N($AL228)&gt;0,INDEX(rIni_ADM,$AL228),IF(ISNUMBER($E228),$E228,""))</f>
        <v/>
      </c>
      <c r="AN228" s="62">
        <f>IF(N($AL228)&gt;0,INDEX(rLim_ADM,$AL228),IF(ISNUMBER($F228),$F228,""))</f>
        <v/>
      </c>
    </row>
    <row r="229">
      <c r="A229" s="56">
        <f>IF(NOT((COUNTA($B229:$D229)+COUNTA($G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>
        <f>IF(N($AL229)&gt;0,INDEX(rIni_ADM,$AL229),"")</f>
        <v/>
      </c>
      <c r="F229" s="59">
        <f>IF(N($AL229)&gt;0,INDEX(rLim_ADM,$AL229),"")</f>
        <v/>
      </c>
      <c r="G229" s="59" t="n"/>
      <c r="H229" s="60" t="n"/>
      <c r="I229" s="60" t="n"/>
      <c r="J229" s="60" t="n"/>
      <c r="K229" s="60" t="n"/>
      <c r="L229" s="60" t="n"/>
      <c r="M229" s="61">
        <f>IF(NOT((COUNTA($B229:$D229)+COUNTA($G229:$L229)+COUNTA($Q229))&gt;0),"",IF(ISNUMBER($G229),1,IF(N($W229)&gt;0,AVERAGEIFS($X$5:$X$1000,$U$5:$U$1000,ROW(),$V$5:$V$1000,"Sub"),$X229)))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IF(NOT((COUNTA($B229:$D229)+COUNTA($G229:$L229)+COUNTA($Q229))&gt;0),"",IF(ISNUMBER($G229),IF(AND(ISNUMBER($AN229),$G229&gt;$AN229),"Cumplida con "&amp;($G229-$AN229)&amp;IF($G229-$AN229=1," día"," días")&amp;" de retraso","Cumplida"),IF(N($M229)&gt;=1,"Cumplida",IF(NOT(ISNUMBER($AN229)),"Sin fecha límite",IF($AN229&lt;FechaRef,"Vencida hace "&amp;(FechaRef-$AN229)&amp;IF(FechaRef-$AN229=1," día"," días"),IF($AN229=FechaRef,"Vence hoy",IF($AN229-FechaRef&lt;=DiasAlerta,"Vence en "&amp;($AN229-FechaRef)&amp;IF($AN229-FechaRef=1," día"," días"),"En plazo")))))))</f>
        <v/>
      </c>
      <c r="P229" s="62" t="n"/>
      <c r="Q229" s="58" t="n"/>
      <c r="R229" s="63">
        <f>IF(NOT((COUNTA($B229:$D229)+COUNTA($G229:$L229)+COUNTA($Q229))&gt;0),"",IF((IF($C229="","Falta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",""))="","✔ OK","⚠ "&amp;LEFT(IF($C229="","Falta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",""),LEN(IF($C229="","Falta el nombre de la actividad"&amp;" · ","")&amp;IF(AND($V229="Sub",N($U229)=0),"Subactividad sin macroactividad arriba"&amp;" · ","")&amp;IF($AM229="","Sin fecha de inicio"&amp;" · ","")&amp;IF($AN229="","Sin fecha límite"&amp;" · ","")&amp;IF(AND(LEFT($C229,11)="[Jefatura] ",N($AL229)=0),"No se encuentra en la hoja de la jefatura (elíjala de nuevo en la lista)"&amp;" · ","")&amp;IF(OR(AND($E229&lt;&gt;"",NOT(ISNUMBER($E229))),AND($F229&lt;&gt;"",NOT(ISNUMBER($F229))),AND($G229&lt;&gt;"",NOT(ISNUMBER($G229)))),"Fecha no válida"&amp;" · ","")&amp;IF(AND(ISNUMBER($AM229),ISNUMBER($AN229),$AM229&gt;$AN229),"Inicio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","")&amp;IF(AND(ISNUMBER($AN229),$AN229&lt;FechaRef,N($M229)&lt;1),"Vencida"&amp;" · ","")&amp;IF(AND(ObsObligatoria="Sí",ISNUMBER($AN229),$AN229&lt;FechaRef,N($M229)&lt;1,$Q229=""),"Vencida sin observación"&amp;" · ",""))-3)))</f>
        <v/>
      </c>
      <c r="S229" s="64">
        <f>IF(NOT((COUNTA($B229:$D229)+COUNTA($G229:$L229)+COUNTA($Q229))&gt;0),"",IF(AND($V229="Sub",N($U229)&gt;0),IF(ISNUMBER(INDEX($AM$5:$AM$1000,$U229-4)),DATE(YEAR(INDEX($AM$5:$AM$1000,$U229-4)),MONTH(INDEX($AM$5:$AM$1000,$U229-4)),1),IF(ISNUMBER(INDEX($AN$5:$AN$1000,$U229-4)),DATE(YEAR(INDEX($AN$5:$AN$1000,$U229-4)),MONTH(INDEX($AN$5:$AN$1000,$U229-4)),1),MesCiclo)),IF(ISNUMBER($AM229),DATE(YEAR($AM229),MONTH($AM229),1),IF(ISNUMBER($AN229),DATE(YEAR($AN229),MONTH($AN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IF(NOT((COUNTA($B229:$D229)+COUNTA($G229:$L229)+COUNTA($Q229))&gt;0),"",IF($B229="Subactividad","Sub","Macro"))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  <c r="AK229" s="62" t="n"/>
      <c r="AL229" s="62">
        <f>IF(LEFT($C229,11)="[Jefatura] ",IFERROR(MATCH("Asistente Técnico de Riesgo|"&amp;MID($C229,12,500),rDname_ADM,0),0),"")</f>
        <v/>
      </c>
      <c r="AM229" s="62">
        <f>IF(N($AL229)&gt;0,INDEX(rIni_ADM,$AL229),IF(ISNUMBER($E229),$E229,""))</f>
        <v/>
      </c>
      <c r="AN229" s="62">
        <f>IF(N($AL229)&gt;0,INDEX(rLim_ADM,$AL229),IF(ISNUMBER($F229),$F229,""))</f>
        <v/>
      </c>
    </row>
    <row r="230">
      <c r="A230" s="56">
        <f>IF(NOT((COUNTA($B230:$D230)+COUNTA($G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>
        <f>IF(N($AL230)&gt;0,INDEX(rIni_ADM,$AL230),"")</f>
        <v/>
      </c>
      <c r="F230" s="59">
        <f>IF(N($AL230)&gt;0,INDEX(rLim_ADM,$AL230),"")</f>
        <v/>
      </c>
      <c r="G230" s="59" t="n"/>
      <c r="H230" s="60" t="n"/>
      <c r="I230" s="60" t="n"/>
      <c r="J230" s="60" t="n"/>
      <c r="K230" s="60" t="n"/>
      <c r="L230" s="60" t="n"/>
      <c r="M230" s="61">
        <f>IF(NOT((COUNTA($B230:$D230)+COUNTA($G230:$L230)+COUNTA($Q230))&gt;0),"",IF(ISNUMBER($G230),1,IF(N($W230)&gt;0,AVERAGEIFS($X$5:$X$1000,$U$5:$U$1000,ROW(),$V$5:$V$1000,"Sub"),$X230)))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IF(NOT((COUNTA($B230:$D230)+COUNTA($G230:$L230)+COUNTA($Q230))&gt;0),"",IF(ISNUMBER($G230),IF(AND(ISNUMBER($AN230),$G230&gt;$AN230),"Cumplida con "&amp;($G230-$AN230)&amp;IF($G230-$AN230=1," día"," días")&amp;" de retraso","Cumplida"),IF(N($M230)&gt;=1,"Cumplida",IF(NOT(ISNUMBER($AN230)),"Sin fecha límite",IF($AN230&lt;FechaRef,"Vencida hace "&amp;(FechaRef-$AN230)&amp;IF(FechaRef-$AN230=1," día"," días"),IF($AN230=FechaRef,"Vence hoy",IF($AN230-FechaRef&lt;=DiasAlerta,"Vence en "&amp;($AN230-FechaRef)&amp;IF($AN230-FechaRef=1," día"," días"),"En plazo")))))))</f>
        <v/>
      </c>
      <c r="P230" s="62" t="n"/>
      <c r="Q230" s="58" t="n"/>
      <c r="R230" s="63">
        <f>IF(NOT((COUNTA($B230:$D230)+COUNTA($G230:$L230)+COUNTA($Q230))&gt;0),"",IF((IF($C230="","Falta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",""))="","✔ OK","⚠ "&amp;LEFT(IF($C230="","Falta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",""),LEN(IF($C230="","Falta el nombre de la actividad"&amp;" · ","")&amp;IF(AND($V230="Sub",N($U230)=0),"Subactividad sin macroactividad arriba"&amp;" · ","")&amp;IF($AM230="","Sin fecha de inicio"&amp;" · ","")&amp;IF($AN230="","Sin fecha límite"&amp;" · ","")&amp;IF(AND(LEFT($C230,11)="[Jefatura] ",N($AL230)=0),"No se encuentra en la hoja de la jefatura (elíjala de nuevo en la lista)"&amp;" · ","")&amp;IF(OR(AND($E230&lt;&gt;"",NOT(ISNUMBER($E230))),AND($F230&lt;&gt;"",NOT(ISNUMBER($F230))),AND($G230&lt;&gt;"",NOT(ISNUMBER($G230)))),"Fecha no válida"&amp;" · ","")&amp;IF(AND(ISNUMBER($AM230),ISNUMBER($AN230),$AM230&gt;$AN230),"Inicio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","")&amp;IF(AND(ISNUMBER($AN230),$AN230&lt;FechaRef,N($M230)&lt;1),"Vencida"&amp;" · ","")&amp;IF(AND(ObsObligatoria="Sí",ISNUMBER($AN230),$AN230&lt;FechaRef,N($M230)&lt;1,$Q230=""),"Vencida sin observación"&amp;" · ",""))-3)))</f>
        <v/>
      </c>
      <c r="S230" s="64">
        <f>IF(NOT((COUNTA($B230:$D230)+COUNTA($G230:$L230)+COUNTA($Q230))&gt;0),"",IF(AND($V230="Sub",N($U230)&gt;0),IF(ISNUMBER(INDEX($AM$5:$AM$1000,$U230-4)),DATE(YEAR(INDEX($AM$5:$AM$1000,$U230-4)),MONTH(INDEX($AM$5:$AM$1000,$U230-4)),1),IF(ISNUMBER(INDEX($AN$5:$AN$1000,$U230-4)),DATE(YEAR(INDEX($AN$5:$AN$1000,$U230-4)),MONTH(INDEX($AN$5:$AN$1000,$U230-4)),1),MesCiclo)),IF(ISNUMBER($AM230),DATE(YEAR($AM230),MONTH($AM230),1),IF(ISNUMBER($AN230),DATE(YEAR($AN230),MONTH($AN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IF(NOT((COUNTA($B230:$D230)+COUNTA($G230:$L230)+COUNTA($Q230))&gt;0),"",IF($B230="Subactividad","Sub","Macro"))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  <c r="AK230" s="62" t="n"/>
      <c r="AL230" s="62">
        <f>IF(LEFT($C230,11)="[Jefatura] ",IFERROR(MATCH("Asistente Técnico de Riesgo|"&amp;MID($C230,12,500),rDname_ADM,0),0),"")</f>
        <v/>
      </c>
      <c r="AM230" s="62">
        <f>IF(N($AL230)&gt;0,INDEX(rIni_ADM,$AL230),IF(ISNUMBER($E230),$E230,""))</f>
        <v/>
      </c>
      <c r="AN230" s="62">
        <f>IF(N($AL230)&gt;0,INDEX(rLim_ADM,$AL230),IF(ISNUMBER($F230),$F230,""))</f>
        <v/>
      </c>
    </row>
    <row r="231">
      <c r="A231" s="56">
        <f>IF(NOT((COUNTA($B231:$D231)+COUNTA($G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>
        <f>IF(N($AL231)&gt;0,INDEX(rIni_ADM,$AL231),"")</f>
        <v/>
      </c>
      <c r="F231" s="59">
        <f>IF(N($AL231)&gt;0,INDEX(rLim_ADM,$AL231),"")</f>
        <v/>
      </c>
      <c r="G231" s="59" t="n"/>
      <c r="H231" s="60" t="n"/>
      <c r="I231" s="60" t="n"/>
      <c r="J231" s="60" t="n"/>
      <c r="K231" s="60" t="n"/>
      <c r="L231" s="60" t="n"/>
      <c r="M231" s="61">
        <f>IF(NOT((COUNTA($B231:$D231)+COUNTA($G231:$L231)+COUNTA($Q231))&gt;0),"",IF(ISNUMBER($G231),1,IF(N($W231)&gt;0,AVERAGEIFS($X$5:$X$1000,$U$5:$U$1000,ROW(),$V$5:$V$1000,"Sub"),$X231)))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IF(NOT((COUNTA($B231:$D231)+COUNTA($G231:$L231)+COUNTA($Q231))&gt;0),"",IF(ISNUMBER($G231),IF(AND(ISNUMBER($AN231),$G231&gt;$AN231),"Cumplida con "&amp;($G231-$AN231)&amp;IF($G231-$AN231=1," día"," días")&amp;" de retraso","Cumplida"),IF(N($M231)&gt;=1,"Cumplida",IF(NOT(ISNUMBER($AN231)),"Sin fecha límite",IF($AN231&lt;FechaRef,"Vencida hace "&amp;(FechaRef-$AN231)&amp;IF(FechaRef-$AN231=1," día"," días"),IF($AN231=FechaRef,"Vence hoy",IF($AN231-FechaRef&lt;=DiasAlerta,"Vence en "&amp;($AN231-FechaRef)&amp;IF($AN231-FechaRef=1," día"," días"),"En plazo")))))))</f>
        <v/>
      </c>
      <c r="P231" s="62" t="n"/>
      <c r="Q231" s="58" t="n"/>
      <c r="R231" s="63">
        <f>IF(NOT((COUNTA($B231:$D231)+COUNTA($G231:$L231)+COUNTA($Q231))&gt;0),"",IF((IF($C231="","Falta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",""))="","✔ OK","⚠ "&amp;LEFT(IF($C231="","Falta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",""),LEN(IF($C231="","Falta el nombre de la actividad"&amp;" · ","")&amp;IF(AND($V231="Sub",N($U231)=0),"Subactividad sin macroactividad arriba"&amp;" · ","")&amp;IF($AM231="","Sin fecha de inicio"&amp;" · ","")&amp;IF($AN231="","Sin fecha límite"&amp;" · ","")&amp;IF(AND(LEFT($C231,11)="[Jefatura] ",N($AL231)=0),"No se encuentra en la hoja de la jefatura (elíjala de nuevo en la lista)"&amp;" · ","")&amp;IF(OR(AND($E231&lt;&gt;"",NOT(ISNUMBER($E231))),AND($F231&lt;&gt;"",NOT(ISNUMBER($F231))),AND($G231&lt;&gt;"",NOT(ISNUMBER($G231)))),"Fecha no válida"&amp;" · ","")&amp;IF(AND(ISNUMBER($AM231),ISNUMBER($AN231),$AM231&gt;$AN231),"Inicio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","")&amp;IF(AND(ISNUMBER($AN231),$AN231&lt;FechaRef,N($M231)&lt;1),"Vencida"&amp;" · ","")&amp;IF(AND(ObsObligatoria="Sí",ISNUMBER($AN231),$AN231&lt;FechaRef,N($M231)&lt;1,$Q231=""),"Vencida sin observación"&amp;" · ",""))-3)))</f>
        <v/>
      </c>
      <c r="S231" s="64">
        <f>IF(NOT((COUNTA($B231:$D231)+COUNTA($G231:$L231)+COUNTA($Q231))&gt;0),"",IF(AND($V231="Sub",N($U231)&gt;0),IF(ISNUMBER(INDEX($AM$5:$AM$1000,$U231-4)),DATE(YEAR(INDEX($AM$5:$AM$1000,$U231-4)),MONTH(INDEX($AM$5:$AM$1000,$U231-4)),1),IF(ISNUMBER(INDEX($AN$5:$AN$1000,$U231-4)),DATE(YEAR(INDEX($AN$5:$AN$1000,$U231-4)),MONTH(INDEX($AN$5:$AN$1000,$U231-4)),1),MesCiclo)),IF(ISNUMBER($AM231),DATE(YEAR($AM231),MONTH($AM231),1),IF(ISNUMBER($AN231),DATE(YEAR($AN231),MONTH($AN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IF(NOT((COUNTA($B231:$D231)+COUNTA($G231:$L231)+COUNTA($Q231))&gt;0),"",IF($B231="Subactividad","Sub","Macro"))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  <c r="AK231" s="62" t="n"/>
      <c r="AL231" s="62">
        <f>IF(LEFT($C231,11)="[Jefatura] ",IFERROR(MATCH("Asistente Técnico de Riesgo|"&amp;MID($C231,12,500),rDname_ADM,0),0),"")</f>
        <v/>
      </c>
      <c r="AM231" s="62">
        <f>IF(N($AL231)&gt;0,INDEX(rIni_ADM,$AL231),IF(ISNUMBER($E231),$E231,""))</f>
        <v/>
      </c>
      <c r="AN231" s="62">
        <f>IF(N($AL231)&gt;0,INDEX(rLim_ADM,$AL231),IF(ISNUMBER($F231),$F231,""))</f>
        <v/>
      </c>
    </row>
    <row r="232">
      <c r="A232" s="56">
        <f>IF(NOT((COUNTA($B232:$D232)+COUNTA($G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>
        <f>IF(N($AL232)&gt;0,INDEX(rIni_ADM,$AL232),"")</f>
        <v/>
      </c>
      <c r="F232" s="59">
        <f>IF(N($AL232)&gt;0,INDEX(rLim_ADM,$AL232),"")</f>
        <v/>
      </c>
      <c r="G232" s="59" t="n"/>
      <c r="H232" s="60" t="n"/>
      <c r="I232" s="60" t="n"/>
      <c r="J232" s="60" t="n"/>
      <c r="K232" s="60" t="n"/>
      <c r="L232" s="60" t="n"/>
      <c r="M232" s="61">
        <f>IF(NOT((COUNTA($B232:$D232)+COUNTA($G232:$L232)+COUNTA($Q232))&gt;0),"",IF(ISNUMBER($G232),1,IF(N($W232)&gt;0,AVERAGEIFS($X$5:$X$1000,$U$5:$U$1000,ROW(),$V$5:$V$1000,"Sub"),$X232)))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IF(NOT((COUNTA($B232:$D232)+COUNTA($G232:$L232)+COUNTA($Q232))&gt;0),"",IF(ISNUMBER($G232),IF(AND(ISNUMBER($AN232),$G232&gt;$AN232),"Cumplida con "&amp;($G232-$AN232)&amp;IF($G232-$AN232=1," día"," días")&amp;" de retraso","Cumplida"),IF(N($M232)&gt;=1,"Cumplida",IF(NOT(ISNUMBER($AN232)),"Sin fecha límite",IF($AN232&lt;FechaRef,"Vencida hace "&amp;(FechaRef-$AN232)&amp;IF(FechaRef-$AN232=1," día"," días"),IF($AN232=FechaRef,"Vence hoy",IF($AN232-FechaRef&lt;=DiasAlerta,"Vence en "&amp;($AN232-FechaRef)&amp;IF($AN232-FechaRef=1," día"," días"),"En plazo")))))))</f>
        <v/>
      </c>
      <c r="P232" s="62" t="n"/>
      <c r="Q232" s="58" t="n"/>
      <c r="R232" s="63">
        <f>IF(NOT((COUNTA($B232:$D232)+COUNTA($G232:$L232)+COUNTA($Q232))&gt;0),"",IF((IF($C232="","Falta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",""))="","✔ OK","⚠ "&amp;LEFT(IF($C232="","Falta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",""),LEN(IF($C232="","Falta el nombre de la actividad"&amp;" · ","")&amp;IF(AND($V232="Sub",N($U232)=0),"Subactividad sin macroactividad arriba"&amp;" · ","")&amp;IF($AM232="","Sin fecha de inicio"&amp;" · ","")&amp;IF($AN232="","Sin fecha límite"&amp;" · ","")&amp;IF(AND(LEFT($C232,11)="[Jefatura] ",N($AL232)=0),"No se encuentra en la hoja de la jefatura (elíjala de nuevo en la lista)"&amp;" · ","")&amp;IF(OR(AND($E232&lt;&gt;"",NOT(ISNUMBER($E232))),AND($F232&lt;&gt;"",NOT(ISNUMBER($F232))),AND($G232&lt;&gt;"",NOT(ISNUMBER($G232)))),"Fecha no válida"&amp;" · ","")&amp;IF(AND(ISNUMBER($AM232),ISNUMBER($AN232),$AM232&gt;$AN232),"Inicio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","")&amp;IF(AND(ISNUMBER($AN232),$AN232&lt;FechaRef,N($M232)&lt;1),"Vencida"&amp;" · ","")&amp;IF(AND(ObsObligatoria="Sí",ISNUMBER($AN232),$AN232&lt;FechaRef,N($M232)&lt;1,$Q232=""),"Vencida sin observación"&amp;" · ",""))-3)))</f>
        <v/>
      </c>
      <c r="S232" s="64">
        <f>IF(NOT((COUNTA($B232:$D232)+COUNTA($G232:$L232)+COUNTA($Q232))&gt;0),"",IF(AND($V232="Sub",N($U232)&gt;0),IF(ISNUMBER(INDEX($AM$5:$AM$1000,$U232-4)),DATE(YEAR(INDEX($AM$5:$AM$1000,$U232-4)),MONTH(INDEX($AM$5:$AM$1000,$U232-4)),1),IF(ISNUMBER(INDEX($AN$5:$AN$1000,$U232-4)),DATE(YEAR(INDEX($AN$5:$AN$1000,$U232-4)),MONTH(INDEX($AN$5:$AN$1000,$U232-4)),1),MesCiclo)),IF(ISNUMBER($AM232),DATE(YEAR($AM232),MONTH($AM232),1),IF(ISNUMBER($AN232),DATE(YEAR($AN232),MONTH($AN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IF(NOT((COUNTA($B232:$D232)+COUNTA($G232:$L232)+COUNTA($Q232))&gt;0),"",IF($B232="Subactividad","Sub","Macro"))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  <c r="AK232" s="62" t="n"/>
      <c r="AL232" s="62">
        <f>IF(LEFT($C232,11)="[Jefatura] ",IFERROR(MATCH("Asistente Técnico de Riesgo|"&amp;MID($C232,12,500),rDname_ADM,0),0),"")</f>
        <v/>
      </c>
      <c r="AM232" s="62">
        <f>IF(N($AL232)&gt;0,INDEX(rIni_ADM,$AL232),IF(ISNUMBER($E232),$E232,""))</f>
        <v/>
      </c>
      <c r="AN232" s="62">
        <f>IF(N($AL232)&gt;0,INDEX(rLim_ADM,$AL232),IF(ISNUMBER($F232),$F232,""))</f>
        <v/>
      </c>
    </row>
    <row r="233">
      <c r="A233" s="56">
        <f>IF(NOT((COUNTA($B233:$D233)+COUNTA($G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>
        <f>IF(N($AL233)&gt;0,INDEX(rIni_ADM,$AL233),"")</f>
        <v/>
      </c>
      <c r="F233" s="59">
        <f>IF(N($AL233)&gt;0,INDEX(rLim_ADM,$AL233),"")</f>
        <v/>
      </c>
      <c r="G233" s="59" t="n"/>
      <c r="H233" s="60" t="n"/>
      <c r="I233" s="60" t="n"/>
      <c r="J233" s="60" t="n"/>
      <c r="K233" s="60" t="n"/>
      <c r="L233" s="60" t="n"/>
      <c r="M233" s="61">
        <f>IF(NOT((COUNTA($B233:$D233)+COUNTA($G233:$L233)+COUNTA($Q233))&gt;0),"",IF(ISNUMBER($G233),1,IF(N($W233)&gt;0,AVERAGEIFS($X$5:$X$1000,$U$5:$U$1000,ROW(),$V$5:$V$1000,"Sub"),$X233)))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IF(NOT((COUNTA($B233:$D233)+COUNTA($G233:$L233)+COUNTA($Q233))&gt;0),"",IF(ISNUMBER($G233),IF(AND(ISNUMBER($AN233),$G233&gt;$AN233),"Cumplida con "&amp;($G233-$AN233)&amp;IF($G233-$AN233=1," día"," días")&amp;" de retraso","Cumplida"),IF(N($M233)&gt;=1,"Cumplida",IF(NOT(ISNUMBER($AN233)),"Sin fecha límite",IF($AN233&lt;FechaRef,"Vencida hace "&amp;(FechaRef-$AN233)&amp;IF(FechaRef-$AN233=1," día"," días"),IF($AN233=FechaRef,"Vence hoy",IF($AN233-FechaRef&lt;=DiasAlerta,"Vence en "&amp;($AN233-FechaRef)&amp;IF($AN233-FechaRef=1," día"," días"),"En plazo")))))))</f>
        <v/>
      </c>
      <c r="P233" s="62" t="n"/>
      <c r="Q233" s="58" t="n"/>
      <c r="R233" s="63">
        <f>IF(NOT((COUNTA($B233:$D233)+COUNTA($G233:$L233)+COUNTA($Q233))&gt;0),"",IF((IF($C233="","Falta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",""))="","✔ OK","⚠ "&amp;LEFT(IF($C233="","Falta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",""),LEN(IF($C233="","Falta el nombre de la actividad"&amp;" · ","")&amp;IF(AND($V233="Sub",N($U233)=0),"Subactividad sin macroactividad arriba"&amp;" · ","")&amp;IF($AM233="","Sin fecha de inicio"&amp;" · ","")&amp;IF($AN233="","Sin fecha límite"&amp;" · ","")&amp;IF(AND(LEFT($C233,11)="[Jefatura] ",N($AL233)=0),"No se encuentra en la hoja de la jefatura (elíjala de nuevo en la lista)"&amp;" · ","")&amp;IF(OR(AND($E233&lt;&gt;"",NOT(ISNUMBER($E233))),AND($F233&lt;&gt;"",NOT(ISNUMBER($F233))),AND($G233&lt;&gt;"",NOT(ISNUMBER($G233)))),"Fecha no válida"&amp;" · ","")&amp;IF(AND(ISNUMBER($AM233),ISNUMBER($AN233),$AM233&gt;$AN233),"Inicio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","")&amp;IF(AND(ISNUMBER($AN233),$AN233&lt;FechaRef,N($M233)&lt;1),"Vencida"&amp;" · ","")&amp;IF(AND(ObsObligatoria="Sí",ISNUMBER($AN233),$AN233&lt;FechaRef,N($M233)&lt;1,$Q233=""),"Vencida sin observación"&amp;" · ",""))-3)))</f>
        <v/>
      </c>
      <c r="S233" s="64">
        <f>IF(NOT((COUNTA($B233:$D233)+COUNTA($G233:$L233)+COUNTA($Q233))&gt;0),"",IF(AND($V233="Sub",N($U233)&gt;0),IF(ISNUMBER(INDEX($AM$5:$AM$1000,$U233-4)),DATE(YEAR(INDEX($AM$5:$AM$1000,$U233-4)),MONTH(INDEX($AM$5:$AM$1000,$U233-4)),1),IF(ISNUMBER(INDEX($AN$5:$AN$1000,$U233-4)),DATE(YEAR(INDEX($AN$5:$AN$1000,$U233-4)),MONTH(INDEX($AN$5:$AN$1000,$U233-4)),1),MesCiclo)),IF(ISNUMBER($AM233),DATE(YEAR($AM233),MONTH($AM233),1),IF(ISNUMBER($AN233),DATE(YEAR($AN233),MONTH($AN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IF(NOT((COUNTA($B233:$D233)+COUNTA($G233:$L233)+COUNTA($Q233))&gt;0),"",IF($B233="Subactividad","Sub","Macro"))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  <c r="AK233" s="62" t="n"/>
      <c r="AL233" s="62">
        <f>IF(LEFT($C233,11)="[Jefatura] ",IFERROR(MATCH("Asistente Técnico de Riesgo|"&amp;MID($C233,12,500),rDname_ADM,0),0),"")</f>
        <v/>
      </c>
      <c r="AM233" s="62">
        <f>IF(N($AL233)&gt;0,INDEX(rIni_ADM,$AL233),IF(ISNUMBER($E233),$E233,""))</f>
        <v/>
      </c>
      <c r="AN233" s="62">
        <f>IF(N($AL233)&gt;0,INDEX(rLim_ADM,$AL233),IF(ISNUMBER($F233),$F233,""))</f>
        <v/>
      </c>
    </row>
    <row r="234">
      <c r="A234" s="56">
        <f>IF(NOT((COUNTA($B234:$D234)+COUNTA($G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>
        <f>IF(N($AL234)&gt;0,INDEX(rIni_ADM,$AL234),"")</f>
        <v/>
      </c>
      <c r="F234" s="59">
        <f>IF(N($AL234)&gt;0,INDEX(rLim_ADM,$AL234),"")</f>
        <v/>
      </c>
      <c r="G234" s="59" t="n"/>
      <c r="H234" s="60" t="n"/>
      <c r="I234" s="60" t="n"/>
      <c r="J234" s="60" t="n"/>
      <c r="K234" s="60" t="n"/>
      <c r="L234" s="60" t="n"/>
      <c r="M234" s="61">
        <f>IF(NOT((COUNTA($B234:$D234)+COUNTA($G234:$L234)+COUNTA($Q234))&gt;0),"",IF(ISNUMBER($G234),1,IF(N($W234)&gt;0,AVERAGEIFS($X$5:$X$1000,$U$5:$U$1000,ROW(),$V$5:$V$1000,"Sub"),$X234)))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IF(NOT((COUNTA($B234:$D234)+COUNTA($G234:$L234)+COUNTA($Q234))&gt;0),"",IF(ISNUMBER($G234),IF(AND(ISNUMBER($AN234),$G234&gt;$AN234),"Cumplida con "&amp;($G234-$AN234)&amp;IF($G234-$AN234=1," día"," días")&amp;" de retraso","Cumplida"),IF(N($M234)&gt;=1,"Cumplida",IF(NOT(ISNUMBER($AN234)),"Sin fecha límite",IF($AN234&lt;FechaRef,"Vencida hace "&amp;(FechaRef-$AN234)&amp;IF(FechaRef-$AN234=1," día"," días"),IF($AN234=FechaRef,"Vence hoy",IF($AN234-FechaRef&lt;=DiasAlerta,"Vence en "&amp;($AN234-FechaRef)&amp;IF($AN234-FechaRef=1," día"," días"),"En plazo")))))))</f>
        <v/>
      </c>
      <c r="P234" s="62" t="n"/>
      <c r="Q234" s="58" t="n"/>
      <c r="R234" s="63">
        <f>IF(NOT((COUNTA($B234:$D234)+COUNTA($G234:$L234)+COUNTA($Q234))&gt;0),"",IF((IF($C234="","Falta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",""))="","✔ OK","⚠ "&amp;LEFT(IF($C234="","Falta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",""),LEN(IF($C234="","Falta el nombre de la actividad"&amp;" · ","")&amp;IF(AND($V234="Sub",N($U234)=0),"Subactividad sin macroactividad arriba"&amp;" · ","")&amp;IF($AM234="","Sin fecha de inicio"&amp;" · ","")&amp;IF($AN234="","Sin fecha límite"&amp;" · ","")&amp;IF(AND(LEFT($C234,11)="[Jefatura] ",N($AL234)=0),"No se encuentra en la hoja de la jefatura (elíjala de nuevo en la lista)"&amp;" · ","")&amp;IF(OR(AND($E234&lt;&gt;"",NOT(ISNUMBER($E234))),AND($F234&lt;&gt;"",NOT(ISNUMBER($F234))),AND($G234&lt;&gt;"",NOT(ISNUMBER($G234)))),"Fecha no válida"&amp;" · ","")&amp;IF(AND(ISNUMBER($AM234),ISNUMBER($AN234),$AM234&gt;$AN234),"Inicio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","")&amp;IF(AND(ISNUMBER($AN234),$AN234&lt;FechaRef,N($M234)&lt;1),"Vencida"&amp;" · ","")&amp;IF(AND(ObsObligatoria="Sí",ISNUMBER($AN234),$AN234&lt;FechaRef,N($M234)&lt;1,$Q234=""),"Vencida sin observación"&amp;" · ",""))-3)))</f>
        <v/>
      </c>
      <c r="S234" s="64">
        <f>IF(NOT((COUNTA($B234:$D234)+COUNTA($G234:$L234)+COUNTA($Q234))&gt;0),"",IF(AND($V234="Sub",N($U234)&gt;0),IF(ISNUMBER(INDEX($AM$5:$AM$1000,$U234-4)),DATE(YEAR(INDEX($AM$5:$AM$1000,$U234-4)),MONTH(INDEX($AM$5:$AM$1000,$U234-4)),1),IF(ISNUMBER(INDEX($AN$5:$AN$1000,$U234-4)),DATE(YEAR(INDEX($AN$5:$AN$1000,$U234-4)),MONTH(INDEX($AN$5:$AN$1000,$U234-4)),1),MesCiclo)),IF(ISNUMBER($AM234),DATE(YEAR($AM234),MONTH($AM234),1),IF(ISNUMBER($AN234),DATE(YEAR($AN234),MONTH($AN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IF(NOT((COUNTA($B234:$D234)+COUNTA($G234:$L234)+COUNTA($Q234))&gt;0),"",IF($B234="Subactividad","Sub","Macro"))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  <c r="AK234" s="62" t="n"/>
      <c r="AL234" s="62">
        <f>IF(LEFT($C234,11)="[Jefatura] ",IFERROR(MATCH("Asistente Técnico de Riesgo|"&amp;MID($C234,12,500),rDname_ADM,0),0),"")</f>
        <v/>
      </c>
      <c r="AM234" s="62">
        <f>IF(N($AL234)&gt;0,INDEX(rIni_ADM,$AL234),IF(ISNUMBER($E234),$E234,""))</f>
        <v/>
      </c>
      <c r="AN234" s="62">
        <f>IF(N($AL234)&gt;0,INDEX(rLim_ADM,$AL234),IF(ISNUMBER($F234),$F234,""))</f>
        <v/>
      </c>
    </row>
    <row r="235">
      <c r="A235" s="56">
        <f>IF(NOT((COUNTA($B235:$D235)+COUNTA($G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>
        <f>IF(N($AL235)&gt;0,INDEX(rIni_ADM,$AL235),"")</f>
        <v/>
      </c>
      <c r="F235" s="59">
        <f>IF(N($AL235)&gt;0,INDEX(rLim_ADM,$AL235),"")</f>
        <v/>
      </c>
      <c r="G235" s="59" t="n"/>
      <c r="H235" s="60" t="n"/>
      <c r="I235" s="60" t="n"/>
      <c r="J235" s="60" t="n"/>
      <c r="K235" s="60" t="n"/>
      <c r="L235" s="60" t="n"/>
      <c r="M235" s="61">
        <f>IF(NOT((COUNTA($B235:$D235)+COUNTA($G235:$L235)+COUNTA($Q235))&gt;0),"",IF(ISNUMBER($G235),1,IF(N($W235)&gt;0,AVERAGEIFS($X$5:$X$1000,$U$5:$U$1000,ROW(),$V$5:$V$1000,"Sub"),$X235)))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IF(NOT((COUNTA($B235:$D235)+COUNTA($G235:$L235)+COUNTA($Q235))&gt;0),"",IF(ISNUMBER($G235),IF(AND(ISNUMBER($AN235),$G235&gt;$AN235),"Cumplida con "&amp;($G235-$AN235)&amp;IF($G235-$AN235=1," día"," días")&amp;" de retraso","Cumplida"),IF(N($M235)&gt;=1,"Cumplida",IF(NOT(ISNUMBER($AN235)),"Sin fecha límite",IF($AN235&lt;FechaRef,"Vencida hace "&amp;(FechaRef-$AN235)&amp;IF(FechaRef-$AN235=1," día"," días"),IF($AN235=FechaRef,"Vence hoy",IF($AN235-FechaRef&lt;=DiasAlerta,"Vence en "&amp;($AN235-FechaRef)&amp;IF($AN235-FechaRef=1," día"," días"),"En plazo")))))))</f>
        <v/>
      </c>
      <c r="P235" s="62" t="n"/>
      <c r="Q235" s="58" t="n"/>
      <c r="R235" s="63">
        <f>IF(NOT((COUNTA($B235:$D235)+COUNTA($G235:$L235)+COUNTA($Q235))&gt;0),"",IF((IF($C235="","Falta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",""))="","✔ OK","⚠ "&amp;LEFT(IF($C235="","Falta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",""),LEN(IF($C235="","Falta el nombre de la actividad"&amp;" · ","")&amp;IF(AND($V235="Sub",N($U235)=0),"Subactividad sin macroactividad arriba"&amp;" · ","")&amp;IF($AM235="","Sin fecha de inicio"&amp;" · ","")&amp;IF($AN235="","Sin fecha límite"&amp;" · ","")&amp;IF(AND(LEFT($C235,11)="[Jefatura] ",N($AL235)=0),"No se encuentra en la hoja de la jefatura (elíjala de nuevo en la lista)"&amp;" · ","")&amp;IF(OR(AND($E235&lt;&gt;"",NOT(ISNUMBER($E235))),AND($F235&lt;&gt;"",NOT(ISNUMBER($F235))),AND($G235&lt;&gt;"",NOT(ISNUMBER($G235)))),"Fecha no válida"&amp;" · ","")&amp;IF(AND(ISNUMBER($AM235),ISNUMBER($AN235),$AM235&gt;$AN235),"Inicio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","")&amp;IF(AND(ISNUMBER($AN235),$AN235&lt;FechaRef,N($M235)&lt;1),"Vencida"&amp;" · ","")&amp;IF(AND(ObsObligatoria="Sí",ISNUMBER($AN235),$AN235&lt;FechaRef,N($M235)&lt;1,$Q235=""),"Vencida sin observación"&amp;" · ",""))-3)))</f>
        <v/>
      </c>
      <c r="S235" s="64">
        <f>IF(NOT((COUNTA($B235:$D235)+COUNTA($G235:$L235)+COUNTA($Q235))&gt;0),"",IF(AND($V235="Sub",N($U235)&gt;0),IF(ISNUMBER(INDEX($AM$5:$AM$1000,$U235-4)),DATE(YEAR(INDEX($AM$5:$AM$1000,$U235-4)),MONTH(INDEX($AM$5:$AM$1000,$U235-4)),1),IF(ISNUMBER(INDEX($AN$5:$AN$1000,$U235-4)),DATE(YEAR(INDEX($AN$5:$AN$1000,$U235-4)),MONTH(INDEX($AN$5:$AN$1000,$U235-4)),1),MesCiclo)),IF(ISNUMBER($AM235),DATE(YEAR($AM235),MONTH($AM235),1),IF(ISNUMBER($AN235),DATE(YEAR($AN235),MONTH($AN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IF(NOT((COUNTA($B235:$D235)+COUNTA($G235:$L235)+COUNTA($Q235))&gt;0),"",IF($B235="Subactividad","Sub","Macro"))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  <c r="AK235" s="62" t="n"/>
      <c r="AL235" s="62">
        <f>IF(LEFT($C235,11)="[Jefatura] ",IFERROR(MATCH("Asistente Técnico de Riesgo|"&amp;MID($C235,12,500),rDname_ADM,0),0),"")</f>
        <v/>
      </c>
      <c r="AM235" s="62">
        <f>IF(N($AL235)&gt;0,INDEX(rIni_ADM,$AL235),IF(ISNUMBER($E235),$E235,""))</f>
        <v/>
      </c>
      <c r="AN235" s="62">
        <f>IF(N($AL235)&gt;0,INDEX(rLim_ADM,$AL235),IF(ISNUMBER($F235),$F235,""))</f>
        <v/>
      </c>
    </row>
    <row r="236">
      <c r="A236" s="56">
        <f>IF(NOT((COUNTA($B236:$D236)+COUNTA($G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>
        <f>IF(N($AL236)&gt;0,INDEX(rIni_ADM,$AL236),"")</f>
        <v/>
      </c>
      <c r="F236" s="59">
        <f>IF(N($AL236)&gt;0,INDEX(rLim_ADM,$AL236),"")</f>
        <v/>
      </c>
      <c r="G236" s="59" t="n"/>
      <c r="H236" s="60" t="n"/>
      <c r="I236" s="60" t="n"/>
      <c r="J236" s="60" t="n"/>
      <c r="K236" s="60" t="n"/>
      <c r="L236" s="60" t="n"/>
      <c r="M236" s="61">
        <f>IF(NOT((COUNTA($B236:$D236)+COUNTA($G236:$L236)+COUNTA($Q236))&gt;0),"",IF(ISNUMBER($G236),1,IF(N($W236)&gt;0,AVERAGEIFS($X$5:$X$1000,$U$5:$U$1000,ROW(),$V$5:$V$1000,"Sub"),$X236)))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IF(NOT((COUNTA($B236:$D236)+COUNTA($G236:$L236)+COUNTA($Q236))&gt;0),"",IF(ISNUMBER($G236),IF(AND(ISNUMBER($AN236),$G236&gt;$AN236),"Cumplida con "&amp;($G236-$AN236)&amp;IF($G236-$AN236=1," día"," días")&amp;" de retraso","Cumplida"),IF(N($M236)&gt;=1,"Cumplida",IF(NOT(ISNUMBER($AN236)),"Sin fecha límite",IF($AN236&lt;FechaRef,"Vencida hace "&amp;(FechaRef-$AN236)&amp;IF(FechaRef-$AN236=1," día"," días"),IF($AN236=FechaRef,"Vence hoy",IF($AN236-FechaRef&lt;=DiasAlerta,"Vence en "&amp;($AN236-FechaRef)&amp;IF($AN236-FechaRef=1," día"," días"),"En plazo")))))))</f>
        <v/>
      </c>
      <c r="P236" s="62" t="n"/>
      <c r="Q236" s="58" t="n"/>
      <c r="R236" s="63">
        <f>IF(NOT((COUNTA($B236:$D236)+COUNTA($G236:$L236)+COUNTA($Q236))&gt;0),"",IF((IF($C236="","Falta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",""))="","✔ OK","⚠ "&amp;LEFT(IF($C236="","Falta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",""),LEN(IF($C236="","Falta el nombre de la actividad"&amp;" · ","")&amp;IF(AND($V236="Sub",N($U236)=0),"Subactividad sin macroactividad arriba"&amp;" · ","")&amp;IF($AM236="","Sin fecha de inicio"&amp;" · ","")&amp;IF($AN236="","Sin fecha límite"&amp;" · ","")&amp;IF(AND(LEFT($C236,11)="[Jefatura] ",N($AL236)=0),"No se encuentra en la hoja de la jefatura (elíjala de nuevo en la lista)"&amp;" · ","")&amp;IF(OR(AND($E236&lt;&gt;"",NOT(ISNUMBER($E236))),AND($F236&lt;&gt;"",NOT(ISNUMBER($F236))),AND($G236&lt;&gt;"",NOT(ISNUMBER($G236)))),"Fecha no válida"&amp;" · ","")&amp;IF(AND(ISNUMBER($AM236),ISNUMBER($AN236),$AM236&gt;$AN236),"Inicio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","")&amp;IF(AND(ISNUMBER($AN236),$AN236&lt;FechaRef,N($M236)&lt;1),"Vencida"&amp;" · ","")&amp;IF(AND(ObsObligatoria="Sí",ISNUMBER($AN236),$AN236&lt;FechaRef,N($M236)&lt;1,$Q236=""),"Vencida sin observación"&amp;" · ",""))-3)))</f>
        <v/>
      </c>
      <c r="S236" s="64">
        <f>IF(NOT((COUNTA($B236:$D236)+COUNTA($G236:$L236)+COUNTA($Q236))&gt;0),"",IF(AND($V236="Sub",N($U236)&gt;0),IF(ISNUMBER(INDEX($AM$5:$AM$1000,$U236-4)),DATE(YEAR(INDEX($AM$5:$AM$1000,$U236-4)),MONTH(INDEX($AM$5:$AM$1000,$U236-4)),1),IF(ISNUMBER(INDEX($AN$5:$AN$1000,$U236-4)),DATE(YEAR(INDEX($AN$5:$AN$1000,$U236-4)),MONTH(INDEX($AN$5:$AN$1000,$U236-4)),1),MesCiclo)),IF(ISNUMBER($AM236),DATE(YEAR($AM236),MONTH($AM236),1),IF(ISNUMBER($AN236),DATE(YEAR($AN236),MONTH($AN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IF(NOT((COUNTA($B236:$D236)+COUNTA($G236:$L236)+COUNTA($Q236))&gt;0),"",IF($B236="Subactividad","Sub","Macro"))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  <c r="AK236" s="62" t="n"/>
      <c r="AL236" s="62">
        <f>IF(LEFT($C236,11)="[Jefatura] ",IFERROR(MATCH("Asistente Técnico de Riesgo|"&amp;MID($C236,12,500),rDname_ADM,0),0),"")</f>
        <v/>
      </c>
      <c r="AM236" s="62">
        <f>IF(N($AL236)&gt;0,INDEX(rIni_ADM,$AL236),IF(ISNUMBER($E236),$E236,""))</f>
        <v/>
      </c>
      <c r="AN236" s="62">
        <f>IF(N($AL236)&gt;0,INDEX(rLim_ADM,$AL236),IF(ISNUMBER($F236),$F236,""))</f>
        <v/>
      </c>
    </row>
    <row r="237">
      <c r="A237" s="56">
        <f>IF(NOT((COUNTA($B237:$D237)+COUNTA($G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>
        <f>IF(N($AL237)&gt;0,INDEX(rIni_ADM,$AL237),"")</f>
        <v/>
      </c>
      <c r="F237" s="59">
        <f>IF(N($AL237)&gt;0,INDEX(rLim_ADM,$AL237),"")</f>
        <v/>
      </c>
      <c r="G237" s="59" t="n"/>
      <c r="H237" s="60" t="n"/>
      <c r="I237" s="60" t="n"/>
      <c r="J237" s="60" t="n"/>
      <c r="K237" s="60" t="n"/>
      <c r="L237" s="60" t="n"/>
      <c r="M237" s="61">
        <f>IF(NOT((COUNTA($B237:$D237)+COUNTA($G237:$L237)+COUNTA($Q237))&gt;0),"",IF(ISNUMBER($G237),1,IF(N($W237)&gt;0,AVERAGEIFS($X$5:$X$1000,$U$5:$U$1000,ROW(),$V$5:$V$1000,"Sub"),$X237)))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IF(NOT((COUNTA($B237:$D237)+COUNTA($G237:$L237)+COUNTA($Q237))&gt;0),"",IF(ISNUMBER($G237),IF(AND(ISNUMBER($AN237),$G237&gt;$AN237),"Cumplida con "&amp;($G237-$AN237)&amp;IF($G237-$AN237=1," día"," días")&amp;" de retraso","Cumplida"),IF(N($M237)&gt;=1,"Cumplida",IF(NOT(ISNUMBER($AN237)),"Sin fecha límite",IF($AN237&lt;FechaRef,"Vencida hace "&amp;(FechaRef-$AN237)&amp;IF(FechaRef-$AN237=1," día"," días"),IF($AN237=FechaRef,"Vence hoy",IF($AN237-FechaRef&lt;=DiasAlerta,"Vence en "&amp;($AN237-FechaRef)&amp;IF($AN237-FechaRef=1," día"," días"),"En plazo")))))))</f>
        <v/>
      </c>
      <c r="P237" s="62" t="n"/>
      <c r="Q237" s="58" t="n"/>
      <c r="R237" s="63">
        <f>IF(NOT((COUNTA($B237:$D237)+COUNTA($G237:$L237)+COUNTA($Q237))&gt;0),"",IF((IF($C237="","Falta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",""))="","✔ OK","⚠ "&amp;LEFT(IF($C237="","Falta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",""),LEN(IF($C237="","Falta el nombre de la actividad"&amp;" · ","")&amp;IF(AND($V237="Sub",N($U237)=0),"Subactividad sin macroactividad arriba"&amp;" · ","")&amp;IF($AM237="","Sin fecha de inicio"&amp;" · ","")&amp;IF($AN237="","Sin fecha límite"&amp;" · ","")&amp;IF(AND(LEFT($C237,11)="[Jefatura] ",N($AL237)=0),"No se encuentra en la hoja de la jefatura (elíjala de nuevo en la lista)"&amp;" · ","")&amp;IF(OR(AND($E237&lt;&gt;"",NOT(ISNUMBER($E237))),AND($F237&lt;&gt;"",NOT(ISNUMBER($F237))),AND($G237&lt;&gt;"",NOT(ISNUMBER($G237)))),"Fecha no válida"&amp;" · ","")&amp;IF(AND(ISNUMBER($AM237),ISNUMBER($AN237),$AM237&gt;$AN237),"Inicio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","")&amp;IF(AND(ISNUMBER($AN237),$AN237&lt;FechaRef,N($M237)&lt;1),"Vencida"&amp;" · ","")&amp;IF(AND(ObsObligatoria="Sí",ISNUMBER($AN237),$AN237&lt;FechaRef,N($M237)&lt;1,$Q237=""),"Vencida sin observación"&amp;" · ",""))-3)))</f>
        <v/>
      </c>
      <c r="S237" s="64">
        <f>IF(NOT((COUNTA($B237:$D237)+COUNTA($G237:$L237)+COUNTA($Q237))&gt;0),"",IF(AND($V237="Sub",N($U237)&gt;0),IF(ISNUMBER(INDEX($AM$5:$AM$1000,$U237-4)),DATE(YEAR(INDEX($AM$5:$AM$1000,$U237-4)),MONTH(INDEX($AM$5:$AM$1000,$U237-4)),1),IF(ISNUMBER(INDEX($AN$5:$AN$1000,$U237-4)),DATE(YEAR(INDEX($AN$5:$AN$1000,$U237-4)),MONTH(INDEX($AN$5:$AN$1000,$U237-4)),1),MesCiclo)),IF(ISNUMBER($AM237),DATE(YEAR($AM237),MONTH($AM237),1),IF(ISNUMBER($AN237),DATE(YEAR($AN237),MONTH($AN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IF(NOT((COUNTA($B237:$D237)+COUNTA($G237:$L237)+COUNTA($Q237))&gt;0),"",IF($B237="Subactividad","Sub","Macro"))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  <c r="AK237" s="62" t="n"/>
      <c r="AL237" s="62">
        <f>IF(LEFT($C237,11)="[Jefatura] ",IFERROR(MATCH("Asistente Técnico de Riesgo|"&amp;MID($C237,12,500),rDname_ADM,0),0),"")</f>
        <v/>
      </c>
      <c r="AM237" s="62">
        <f>IF(N($AL237)&gt;0,INDEX(rIni_ADM,$AL237),IF(ISNUMBER($E237),$E237,""))</f>
        <v/>
      </c>
      <c r="AN237" s="62">
        <f>IF(N($AL237)&gt;0,INDEX(rLim_ADM,$AL237),IF(ISNUMBER($F237),$F237,""))</f>
        <v/>
      </c>
    </row>
    <row r="238">
      <c r="A238" s="56">
        <f>IF(NOT((COUNTA($B238:$D238)+COUNTA($G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>
        <f>IF(N($AL238)&gt;0,INDEX(rIni_ADM,$AL238),"")</f>
        <v/>
      </c>
      <c r="F238" s="59">
        <f>IF(N($AL238)&gt;0,INDEX(rLim_ADM,$AL238),"")</f>
        <v/>
      </c>
      <c r="G238" s="59" t="n"/>
      <c r="H238" s="60" t="n"/>
      <c r="I238" s="60" t="n"/>
      <c r="J238" s="60" t="n"/>
      <c r="K238" s="60" t="n"/>
      <c r="L238" s="60" t="n"/>
      <c r="M238" s="61">
        <f>IF(NOT((COUNTA($B238:$D238)+COUNTA($G238:$L238)+COUNTA($Q238))&gt;0),"",IF(ISNUMBER($G238),1,IF(N($W238)&gt;0,AVERAGEIFS($X$5:$X$1000,$U$5:$U$1000,ROW(),$V$5:$V$1000,"Sub"),$X238)))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IF(NOT((COUNTA($B238:$D238)+COUNTA($G238:$L238)+COUNTA($Q238))&gt;0),"",IF(ISNUMBER($G238),IF(AND(ISNUMBER($AN238),$G238&gt;$AN238),"Cumplida con "&amp;($G238-$AN238)&amp;IF($G238-$AN238=1," día"," días")&amp;" de retraso","Cumplida"),IF(N($M238)&gt;=1,"Cumplida",IF(NOT(ISNUMBER($AN238)),"Sin fecha límite",IF($AN238&lt;FechaRef,"Vencida hace "&amp;(FechaRef-$AN238)&amp;IF(FechaRef-$AN238=1," día"," días"),IF($AN238=FechaRef,"Vence hoy",IF($AN238-FechaRef&lt;=DiasAlerta,"Vence en "&amp;($AN238-FechaRef)&amp;IF($AN238-FechaRef=1," día"," días"),"En plazo")))))))</f>
        <v/>
      </c>
      <c r="P238" s="62" t="n"/>
      <c r="Q238" s="58" t="n"/>
      <c r="R238" s="63">
        <f>IF(NOT((COUNTA($B238:$D238)+COUNTA($G238:$L238)+COUNTA($Q238))&gt;0),"",IF((IF($C238="","Falta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",""))="","✔ OK","⚠ "&amp;LEFT(IF($C238="","Falta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",""),LEN(IF($C238="","Falta el nombre de la actividad"&amp;" · ","")&amp;IF(AND($V238="Sub",N($U238)=0),"Subactividad sin macroactividad arriba"&amp;" · ","")&amp;IF($AM238="","Sin fecha de inicio"&amp;" · ","")&amp;IF($AN238="","Sin fecha límite"&amp;" · ","")&amp;IF(AND(LEFT($C238,11)="[Jefatura] ",N($AL238)=0),"No se encuentra en la hoja de la jefatura (elíjala de nuevo en la lista)"&amp;" · ","")&amp;IF(OR(AND($E238&lt;&gt;"",NOT(ISNUMBER($E238))),AND($F238&lt;&gt;"",NOT(ISNUMBER($F238))),AND($G238&lt;&gt;"",NOT(ISNUMBER($G238)))),"Fecha no válida"&amp;" · ","")&amp;IF(AND(ISNUMBER($AM238),ISNUMBER($AN238),$AM238&gt;$AN238),"Inicio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","")&amp;IF(AND(ISNUMBER($AN238),$AN238&lt;FechaRef,N($M238)&lt;1),"Vencida"&amp;" · ","")&amp;IF(AND(ObsObligatoria="Sí",ISNUMBER($AN238),$AN238&lt;FechaRef,N($M238)&lt;1,$Q238=""),"Vencida sin observación"&amp;" · ",""))-3)))</f>
        <v/>
      </c>
      <c r="S238" s="64">
        <f>IF(NOT((COUNTA($B238:$D238)+COUNTA($G238:$L238)+COUNTA($Q238))&gt;0),"",IF(AND($V238="Sub",N($U238)&gt;0),IF(ISNUMBER(INDEX($AM$5:$AM$1000,$U238-4)),DATE(YEAR(INDEX($AM$5:$AM$1000,$U238-4)),MONTH(INDEX($AM$5:$AM$1000,$U238-4)),1),IF(ISNUMBER(INDEX($AN$5:$AN$1000,$U238-4)),DATE(YEAR(INDEX($AN$5:$AN$1000,$U238-4)),MONTH(INDEX($AN$5:$AN$1000,$U238-4)),1),MesCiclo)),IF(ISNUMBER($AM238),DATE(YEAR($AM238),MONTH($AM238),1),IF(ISNUMBER($AN238),DATE(YEAR($AN238),MONTH($AN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IF(NOT((COUNTA($B238:$D238)+COUNTA($G238:$L238)+COUNTA($Q238))&gt;0),"",IF($B238="Subactividad","Sub","Macro"))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  <c r="AK238" s="62" t="n"/>
      <c r="AL238" s="62">
        <f>IF(LEFT($C238,11)="[Jefatura] ",IFERROR(MATCH("Asistente Técnico de Riesgo|"&amp;MID($C238,12,500),rDname_ADM,0),0),"")</f>
        <v/>
      </c>
      <c r="AM238" s="62">
        <f>IF(N($AL238)&gt;0,INDEX(rIni_ADM,$AL238),IF(ISNUMBER($E238),$E238,""))</f>
        <v/>
      </c>
      <c r="AN238" s="62">
        <f>IF(N($AL238)&gt;0,INDEX(rLim_ADM,$AL238),IF(ISNUMBER($F238),$F238,""))</f>
        <v/>
      </c>
    </row>
    <row r="239">
      <c r="A239" s="56">
        <f>IF(NOT((COUNTA($B239:$D239)+COUNTA($G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>
        <f>IF(N($AL239)&gt;0,INDEX(rIni_ADM,$AL239),"")</f>
        <v/>
      </c>
      <c r="F239" s="59">
        <f>IF(N($AL239)&gt;0,INDEX(rLim_ADM,$AL239),"")</f>
        <v/>
      </c>
      <c r="G239" s="59" t="n"/>
      <c r="H239" s="60" t="n"/>
      <c r="I239" s="60" t="n"/>
      <c r="J239" s="60" t="n"/>
      <c r="K239" s="60" t="n"/>
      <c r="L239" s="60" t="n"/>
      <c r="M239" s="61">
        <f>IF(NOT((COUNTA($B239:$D239)+COUNTA($G239:$L239)+COUNTA($Q239))&gt;0),"",IF(ISNUMBER($G239),1,IF(N($W239)&gt;0,AVERAGEIFS($X$5:$X$1000,$U$5:$U$1000,ROW(),$V$5:$V$1000,"Sub"),$X239)))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IF(NOT((COUNTA($B239:$D239)+COUNTA($G239:$L239)+COUNTA($Q239))&gt;0),"",IF(ISNUMBER($G239),IF(AND(ISNUMBER($AN239),$G239&gt;$AN239),"Cumplida con "&amp;($G239-$AN239)&amp;IF($G239-$AN239=1," día"," días")&amp;" de retraso","Cumplida"),IF(N($M239)&gt;=1,"Cumplida",IF(NOT(ISNUMBER($AN239)),"Sin fecha límite",IF($AN239&lt;FechaRef,"Vencida hace "&amp;(FechaRef-$AN239)&amp;IF(FechaRef-$AN239=1," día"," días"),IF($AN239=FechaRef,"Vence hoy",IF($AN239-FechaRef&lt;=DiasAlerta,"Vence en "&amp;($AN239-FechaRef)&amp;IF($AN239-FechaRef=1," día"," días"),"En plazo")))))))</f>
        <v/>
      </c>
      <c r="P239" s="62" t="n"/>
      <c r="Q239" s="58" t="n"/>
      <c r="R239" s="63">
        <f>IF(NOT((COUNTA($B239:$D239)+COUNTA($G239:$L239)+COUNTA($Q239))&gt;0),"",IF((IF($C239="","Falta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",""))="","✔ OK","⚠ "&amp;LEFT(IF($C239="","Falta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",""),LEN(IF($C239="","Falta el nombre de la actividad"&amp;" · ","")&amp;IF(AND($V239="Sub",N($U239)=0),"Subactividad sin macroactividad arriba"&amp;" · ","")&amp;IF($AM239="","Sin fecha de inicio"&amp;" · ","")&amp;IF($AN239="","Sin fecha límite"&amp;" · ","")&amp;IF(AND(LEFT($C239,11)="[Jefatura] ",N($AL239)=0),"No se encuentra en la hoja de la jefatura (elíjala de nuevo en la lista)"&amp;" · ","")&amp;IF(OR(AND($E239&lt;&gt;"",NOT(ISNUMBER($E239))),AND($F239&lt;&gt;"",NOT(ISNUMBER($F239))),AND($G239&lt;&gt;"",NOT(ISNUMBER($G239)))),"Fecha no válida"&amp;" · ","")&amp;IF(AND(ISNUMBER($AM239),ISNUMBER($AN239),$AM239&gt;$AN239),"Inicio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","")&amp;IF(AND(ISNUMBER($AN239),$AN239&lt;FechaRef,N($M239)&lt;1),"Vencida"&amp;" · ","")&amp;IF(AND(ObsObligatoria="Sí",ISNUMBER($AN239),$AN239&lt;FechaRef,N($M239)&lt;1,$Q239=""),"Vencida sin observación"&amp;" · ",""))-3)))</f>
        <v/>
      </c>
      <c r="S239" s="64">
        <f>IF(NOT((COUNTA($B239:$D239)+COUNTA($G239:$L239)+COUNTA($Q239))&gt;0),"",IF(AND($V239="Sub",N($U239)&gt;0),IF(ISNUMBER(INDEX($AM$5:$AM$1000,$U239-4)),DATE(YEAR(INDEX($AM$5:$AM$1000,$U239-4)),MONTH(INDEX($AM$5:$AM$1000,$U239-4)),1),IF(ISNUMBER(INDEX($AN$5:$AN$1000,$U239-4)),DATE(YEAR(INDEX($AN$5:$AN$1000,$U239-4)),MONTH(INDEX($AN$5:$AN$1000,$U239-4)),1),MesCiclo)),IF(ISNUMBER($AM239),DATE(YEAR($AM239),MONTH($AM239),1),IF(ISNUMBER($AN239),DATE(YEAR($AN239),MONTH($AN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IF(NOT((COUNTA($B239:$D239)+COUNTA($G239:$L239)+COUNTA($Q239))&gt;0),"",IF($B239="Subactividad","Sub","Macro"))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  <c r="AK239" s="62" t="n"/>
      <c r="AL239" s="62">
        <f>IF(LEFT($C239,11)="[Jefatura] ",IFERROR(MATCH("Asistente Técnico de Riesgo|"&amp;MID($C239,12,500),rDname_ADM,0),0),"")</f>
        <v/>
      </c>
      <c r="AM239" s="62">
        <f>IF(N($AL239)&gt;0,INDEX(rIni_ADM,$AL239),IF(ISNUMBER($E239),$E239,""))</f>
        <v/>
      </c>
      <c r="AN239" s="62">
        <f>IF(N($AL239)&gt;0,INDEX(rLim_ADM,$AL239),IF(ISNUMBER($F239),$F239,""))</f>
        <v/>
      </c>
    </row>
    <row r="240">
      <c r="A240" s="56">
        <f>IF(NOT((COUNTA($B240:$D240)+COUNTA($G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>
        <f>IF(N($AL240)&gt;0,INDEX(rIni_ADM,$AL240),"")</f>
        <v/>
      </c>
      <c r="F240" s="59">
        <f>IF(N($AL240)&gt;0,INDEX(rLim_ADM,$AL240),"")</f>
        <v/>
      </c>
      <c r="G240" s="59" t="n"/>
      <c r="H240" s="60" t="n"/>
      <c r="I240" s="60" t="n"/>
      <c r="J240" s="60" t="n"/>
      <c r="K240" s="60" t="n"/>
      <c r="L240" s="60" t="n"/>
      <c r="M240" s="61">
        <f>IF(NOT((COUNTA($B240:$D240)+COUNTA($G240:$L240)+COUNTA($Q240))&gt;0),"",IF(ISNUMBER($G240),1,IF(N($W240)&gt;0,AVERAGEIFS($X$5:$X$1000,$U$5:$U$1000,ROW(),$V$5:$V$1000,"Sub"),$X240)))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IF(NOT((COUNTA($B240:$D240)+COUNTA($G240:$L240)+COUNTA($Q240))&gt;0),"",IF(ISNUMBER($G240),IF(AND(ISNUMBER($AN240),$G240&gt;$AN240),"Cumplida con "&amp;($G240-$AN240)&amp;IF($G240-$AN240=1," día"," días")&amp;" de retraso","Cumplida"),IF(N($M240)&gt;=1,"Cumplida",IF(NOT(ISNUMBER($AN240)),"Sin fecha límite",IF($AN240&lt;FechaRef,"Vencida hace "&amp;(FechaRef-$AN240)&amp;IF(FechaRef-$AN240=1," día"," días"),IF($AN240=FechaRef,"Vence hoy",IF($AN240-FechaRef&lt;=DiasAlerta,"Vence en "&amp;($AN240-FechaRef)&amp;IF($AN240-FechaRef=1," día"," días"),"En plazo")))))))</f>
        <v/>
      </c>
      <c r="P240" s="62" t="n"/>
      <c r="Q240" s="58" t="n"/>
      <c r="R240" s="63">
        <f>IF(NOT((COUNTA($B240:$D240)+COUNTA($G240:$L240)+COUNTA($Q240))&gt;0),"",IF((IF($C240="","Falta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",""))="","✔ OK","⚠ "&amp;LEFT(IF($C240="","Falta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",""),LEN(IF($C240="","Falta el nombre de la actividad"&amp;" · ","")&amp;IF(AND($V240="Sub",N($U240)=0),"Subactividad sin macroactividad arriba"&amp;" · ","")&amp;IF($AM240="","Sin fecha de inicio"&amp;" · ","")&amp;IF($AN240="","Sin fecha límite"&amp;" · ","")&amp;IF(AND(LEFT($C240,11)="[Jefatura] ",N($AL240)=0),"No se encuentra en la hoja de la jefatura (elíjala de nuevo en la lista)"&amp;" · ","")&amp;IF(OR(AND($E240&lt;&gt;"",NOT(ISNUMBER($E240))),AND($F240&lt;&gt;"",NOT(ISNUMBER($F240))),AND($G240&lt;&gt;"",NOT(ISNUMBER($G240)))),"Fecha no válida"&amp;" · ","")&amp;IF(AND(ISNUMBER($AM240),ISNUMBER($AN240),$AM240&gt;$AN240),"Inicio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","")&amp;IF(AND(ISNUMBER($AN240),$AN240&lt;FechaRef,N($M240)&lt;1),"Vencida"&amp;" · ","")&amp;IF(AND(ObsObligatoria="Sí",ISNUMBER($AN240),$AN240&lt;FechaRef,N($M240)&lt;1,$Q240=""),"Vencida sin observación"&amp;" · ",""))-3)))</f>
        <v/>
      </c>
      <c r="S240" s="64">
        <f>IF(NOT((COUNTA($B240:$D240)+COUNTA($G240:$L240)+COUNTA($Q240))&gt;0),"",IF(AND($V240="Sub",N($U240)&gt;0),IF(ISNUMBER(INDEX($AM$5:$AM$1000,$U240-4)),DATE(YEAR(INDEX($AM$5:$AM$1000,$U240-4)),MONTH(INDEX($AM$5:$AM$1000,$U240-4)),1),IF(ISNUMBER(INDEX($AN$5:$AN$1000,$U240-4)),DATE(YEAR(INDEX($AN$5:$AN$1000,$U240-4)),MONTH(INDEX($AN$5:$AN$1000,$U240-4)),1),MesCiclo)),IF(ISNUMBER($AM240),DATE(YEAR($AM240),MONTH($AM240),1),IF(ISNUMBER($AN240),DATE(YEAR($AN240),MONTH($AN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IF(NOT((COUNTA($B240:$D240)+COUNTA($G240:$L240)+COUNTA($Q240))&gt;0),"",IF($B240="Subactividad","Sub","Macro"))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  <c r="AK240" s="62" t="n"/>
      <c r="AL240" s="62">
        <f>IF(LEFT($C240,11)="[Jefatura] ",IFERROR(MATCH("Asistente Técnico de Riesgo|"&amp;MID($C240,12,500),rDname_ADM,0),0),"")</f>
        <v/>
      </c>
      <c r="AM240" s="62">
        <f>IF(N($AL240)&gt;0,INDEX(rIni_ADM,$AL240),IF(ISNUMBER($E240),$E240,""))</f>
        <v/>
      </c>
      <c r="AN240" s="62">
        <f>IF(N($AL240)&gt;0,INDEX(rLim_ADM,$AL240),IF(ISNUMBER($F240),$F240,""))</f>
        <v/>
      </c>
    </row>
    <row r="241">
      <c r="A241" s="56">
        <f>IF(NOT((COUNTA($B241:$D241)+COUNTA($G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>
        <f>IF(N($AL241)&gt;0,INDEX(rIni_ADM,$AL241),"")</f>
        <v/>
      </c>
      <c r="F241" s="59">
        <f>IF(N($AL241)&gt;0,INDEX(rLim_ADM,$AL241),"")</f>
        <v/>
      </c>
      <c r="G241" s="59" t="n"/>
      <c r="H241" s="60" t="n"/>
      <c r="I241" s="60" t="n"/>
      <c r="J241" s="60" t="n"/>
      <c r="K241" s="60" t="n"/>
      <c r="L241" s="60" t="n"/>
      <c r="M241" s="61">
        <f>IF(NOT((COUNTA($B241:$D241)+COUNTA($G241:$L241)+COUNTA($Q241))&gt;0),"",IF(ISNUMBER($G241),1,IF(N($W241)&gt;0,AVERAGEIFS($X$5:$X$1000,$U$5:$U$1000,ROW(),$V$5:$V$1000,"Sub"),$X241)))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IF(NOT((COUNTA($B241:$D241)+COUNTA($G241:$L241)+COUNTA($Q241))&gt;0),"",IF(ISNUMBER($G241),IF(AND(ISNUMBER($AN241),$G241&gt;$AN241),"Cumplida con "&amp;($G241-$AN241)&amp;IF($G241-$AN241=1," día"," días")&amp;" de retraso","Cumplida"),IF(N($M241)&gt;=1,"Cumplida",IF(NOT(ISNUMBER($AN241)),"Sin fecha límite",IF($AN241&lt;FechaRef,"Vencida hace "&amp;(FechaRef-$AN241)&amp;IF(FechaRef-$AN241=1," día"," días"),IF($AN241=FechaRef,"Vence hoy",IF($AN241-FechaRef&lt;=DiasAlerta,"Vence en "&amp;($AN241-FechaRef)&amp;IF($AN241-FechaRef=1," día"," días"),"En plazo")))))))</f>
        <v/>
      </c>
      <c r="P241" s="62" t="n"/>
      <c r="Q241" s="58" t="n"/>
      <c r="R241" s="63">
        <f>IF(NOT((COUNTA($B241:$D241)+COUNTA($G241:$L241)+COUNTA($Q241))&gt;0),"",IF((IF($C241="","Falta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",""))="","✔ OK","⚠ "&amp;LEFT(IF($C241="","Falta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",""),LEN(IF($C241="","Falta el nombre de la actividad"&amp;" · ","")&amp;IF(AND($V241="Sub",N($U241)=0),"Subactividad sin macroactividad arriba"&amp;" · ","")&amp;IF($AM241="","Sin fecha de inicio"&amp;" · ","")&amp;IF($AN241="","Sin fecha límite"&amp;" · ","")&amp;IF(AND(LEFT($C241,11)="[Jefatura] ",N($AL241)=0),"No se encuentra en la hoja de la jefatura (elíjala de nuevo en la lista)"&amp;" · ","")&amp;IF(OR(AND($E241&lt;&gt;"",NOT(ISNUMBER($E241))),AND($F241&lt;&gt;"",NOT(ISNUMBER($F241))),AND($G241&lt;&gt;"",NOT(ISNUMBER($G241)))),"Fecha no válida"&amp;" · ","")&amp;IF(AND(ISNUMBER($AM241),ISNUMBER($AN241),$AM241&gt;$AN241),"Inicio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","")&amp;IF(AND(ISNUMBER($AN241),$AN241&lt;FechaRef,N($M241)&lt;1),"Vencida"&amp;" · ","")&amp;IF(AND(ObsObligatoria="Sí",ISNUMBER($AN241),$AN241&lt;FechaRef,N($M241)&lt;1,$Q241=""),"Vencida sin observación"&amp;" · ",""))-3)))</f>
        <v/>
      </c>
      <c r="S241" s="64">
        <f>IF(NOT((COUNTA($B241:$D241)+COUNTA($G241:$L241)+COUNTA($Q241))&gt;0),"",IF(AND($V241="Sub",N($U241)&gt;0),IF(ISNUMBER(INDEX($AM$5:$AM$1000,$U241-4)),DATE(YEAR(INDEX($AM$5:$AM$1000,$U241-4)),MONTH(INDEX($AM$5:$AM$1000,$U241-4)),1),IF(ISNUMBER(INDEX($AN$5:$AN$1000,$U241-4)),DATE(YEAR(INDEX($AN$5:$AN$1000,$U241-4)),MONTH(INDEX($AN$5:$AN$1000,$U241-4)),1),MesCiclo)),IF(ISNUMBER($AM241),DATE(YEAR($AM241),MONTH($AM241),1),IF(ISNUMBER($AN241),DATE(YEAR($AN241),MONTH($AN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IF(NOT((COUNTA($B241:$D241)+COUNTA($G241:$L241)+COUNTA($Q241))&gt;0),"",IF($B241="Subactividad","Sub","Macro"))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  <c r="AK241" s="62" t="n"/>
      <c r="AL241" s="62">
        <f>IF(LEFT($C241,11)="[Jefatura] ",IFERROR(MATCH("Asistente Técnico de Riesgo|"&amp;MID($C241,12,500),rDname_ADM,0),0),"")</f>
        <v/>
      </c>
      <c r="AM241" s="62">
        <f>IF(N($AL241)&gt;0,INDEX(rIni_ADM,$AL241),IF(ISNUMBER($E241),$E241,""))</f>
        <v/>
      </c>
      <c r="AN241" s="62">
        <f>IF(N($AL241)&gt;0,INDEX(rLim_ADM,$AL241),IF(ISNUMBER($F241),$F241,""))</f>
        <v/>
      </c>
    </row>
    <row r="242">
      <c r="A242" s="56">
        <f>IF(NOT((COUNTA($B242:$D242)+COUNTA($G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>
        <f>IF(N($AL242)&gt;0,INDEX(rIni_ADM,$AL242),"")</f>
        <v/>
      </c>
      <c r="F242" s="59">
        <f>IF(N($AL242)&gt;0,INDEX(rLim_ADM,$AL242),"")</f>
        <v/>
      </c>
      <c r="G242" s="59" t="n"/>
      <c r="H242" s="60" t="n"/>
      <c r="I242" s="60" t="n"/>
      <c r="J242" s="60" t="n"/>
      <c r="K242" s="60" t="n"/>
      <c r="L242" s="60" t="n"/>
      <c r="M242" s="61">
        <f>IF(NOT((COUNTA($B242:$D242)+COUNTA($G242:$L242)+COUNTA($Q242))&gt;0),"",IF(ISNUMBER($G242),1,IF(N($W242)&gt;0,AVERAGEIFS($X$5:$X$1000,$U$5:$U$1000,ROW(),$V$5:$V$1000,"Sub"),$X242)))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IF(NOT((COUNTA($B242:$D242)+COUNTA($G242:$L242)+COUNTA($Q242))&gt;0),"",IF(ISNUMBER($G242),IF(AND(ISNUMBER($AN242),$G242&gt;$AN242),"Cumplida con "&amp;($G242-$AN242)&amp;IF($G242-$AN242=1," día"," días")&amp;" de retraso","Cumplida"),IF(N($M242)&gt;=1,"Cumplida",IF(NOT(ISNUMBER($AN242)),"Sin fecha límite",IF($AN242&lt;FechaRef,"Vencida hace "&amp;(FechaRef-$AN242)&amp;IF(FechaRef-$AN242=1," día"," días"),IF($AN242=FechaRef,"Vence hoy",IF($AN242-FechaRef&lt;=DiasAlerta,"Vence en "&amp;($AN242-FechaRef)&amp;IF($AN242-FechaRef=1," día"," días"),"En plazo")))))))</f>
        <v/>
      </c>
      <c r="P242" s="62" t="n"/>
      <c r="Q242" s="58" t="n"/>
      <c r="R242" s="63">
        <f>IF(NOT((COUNTA($B242:$D242)+COUNTA($G242:$L242)+COUNTA($Q242))&gt;0),"",IF((IF($C242="","Falta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",""))="","✔ OK","⚠ "&amp;LEFT(IF($C242="","Falta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",""),LEN(IF($C242="","Falta el nombre de la actividad"&amp;" · ","")&amp;IF(AND($V242="Sub",N($U242)=0),"Subactividad sin macroactividad arriba"&amp;" · ","")&amp;IF($AM242="","Sin fecha de inicio"&amp;" · ","")&amp;IF($AN242="","Sin fecha límite"&amp;" · ","")&amp;IF(AND(LEFT($C242,11)="[Jefatura] ",N($AL242)=0),"No se encuentra en la hoja de la jefatura (elíjala de nuevo en la lista)"&amp;" · ","")&amp;IF(OR(AND($E242&lt;&gt;"",NOT(ISNUMBER($E242))),AND($F242&lt;&gt;"",NOT(ISNUMBER($F242))),AND($G242&lt;&gt;"",NOT(ISNUMBER($G242)))),"Fecha no válida"&amp;" · ","")&amp;IF(AND(ISNUMBER($AM242),ISNUMBER($AN242),$AM242&gt;$AN242),"Inicio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","")&amp;IF(AND(ISNUMBER($AN242),$AN242&lt;FechaRef,N($M242)&lt;1),"Vencida"&amp;" · ","")&amp;IF(AND(ObsObligatoria="Sí",ISNUMBER($AN242),$AN242&lt;FechaRef,N($M242)&lt;1,$Q242=""),"Vencida sin observación"&amp;" · ",""))-3)))</f>
        <v/>
      </c>
      <c r="S242" s="64">
        <f>IF(NOT((COUNTA($B242:$D242)+COUNTA($G242:$L242)+COUNTA($Q242))&gt;0),"",IF(AND($V242="Sub",N($U242)&gt;0),IF(ISNUMBER(INDEX($AM$5:$AM$1000,$U242-4)),DATE(YEAR(INDEX($AM$5:$AM$1000,$U242-4)),MONTH(INDEX($AM$5:$AM$1000,$U242-4)),1),IF(ISNUMBER(INDEX($AN$5:$AN$1000,$U242-4)),DATE(YEAR(INDEX($AN$5:$AN$1000,$U242-4)),MONTH(INDEX($AN$5:$AN$1000,$U242-4)),1),MesCiclo)),IF(ISNUMBER($AM242),DATE(YEAR($AM242),MONTH($AM242),1),IF(ISNUMBER($AN242),DATE(YEAR($AN242),MONTH($AN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IF(NOT((COUNTA($B242:$D242)+COUNTA($G242:$L242)+COUNTA($Q242))&gt;0),"",IF($B242="Subactividad","Sub","Macro"))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  <c r="AK242" s="62" t="n"/>
      <c r="AL242" s="62">
        <f>IF(LEFT($C242,11)="[Jefatura] ",IFERROR(MATCH("Asistente Técnico de Riesgo|"&amp;MID($C242,12,500),rDname_ADM,0),0),"")</f>
        <v/>
      </c>
      <c r="AM242" s="62">
        <f>IF(N($AL242)&gt;0,INDEX(rIni_ADM,$AL242),IF(ISNUMBER($E242),$E242,""))</f>
        <v/>
      </c>
      <c r="AN242" s="62">
        <f>IF(N($AL242)&gt;0,INDEX(rLim_ADM,$AL242),IF(ISNUMBER($F242),$F242,""))</f>
        <v/>
      </c>
    </row>
    <row r="243">
      <c r="A243" s="56">
        <f>IF(NOT((COUNTA($B243:$D243)+COUNTA($G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>
        <f>IF(N($AL243)&gt;0,INDEX(rIni_ADM,$AL243),"")</f>
        <v/>
      </c>
      <c r="F243" s="59">
        <f>IF(N($AL243)&gt;0,INDEX(rLim_ADM,$AL243),"")</f>
        <v/>
      </c>
      <c r="G243" s="59" t="n"/>
      <c r="H243" s="60" t="n"/>
      <c r="I243" s="60" t="n"/>
      <c r="J243" s="60" t="n"/>
      <c r="K243" s="60" t="n"/>
      <c r="L243" s="60" t="n"/>
      <c r="M243" s="61">
        <f>IF(NOT((COUNTA($B243:$D243)+COUNTA($G243:$L243)+COUNTA($Q243))&gt;0),"",IF(ISNUMBER($G243),1,IF(N($W243)&gt;0,AVERAGEIFS($X$5:$X$1000,$U$5:$U$1000,ROW(),$V$5:$V$1000,"Sub"),$X243)))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IF(NOT((COUNTA($B243:$D243)+COUNTA($G243:$L243)+COUNTA($Q243))&gt;0),"",IF(ISNUMBER($G243),IF(AND(ISNUMBER($AN243),$G243&gt;$AN243),"Cumplida con "&amp;($G243-$AN243)&amp;IF($G243-$AN243=1," día"," días")&amp;" de retraso","Cumplida"),IF(N($M243)&gt;=1,"Cumplida",IF(NOT(ISNUMBER($AN243)),"Sin fecha límite",IF($AN243&lt;FechaRef,"Vencida hace "&amp;(FechaRef-$AN243)&amp;IF(FechaRef-$AN243=1," día"," días"),IF($AN243=FechaRef,"Vence hoy",IF($AN243-FechaRef&lt;=DiasAlerta,"Vence en "&amp;($AN243-FechaRef)&amp;IF($AN243-FechaRef=1," día"," días"),"En plazo")))))))</f>
        <v/>
      </c>
      <c r="P243" s="62" t="n"/>
      <c r="Q243" s="58" t="n"/>
      <c r="R243" s="63">
        <f>IF(NOT((COUNTA($B243:$D243)+COUNTA($G243:$L243)+COUNTA($Q243))&gt;0),"",IF((IF($C243="","Falta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",""))="","✔ OK","⚠ "&amp;LEFT(IF($C243="","Falta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",""),LEN(IF($C243="","Falta el nombre de la actividad"&amp;" · ","")&amp;IF(AND($V243="Sub",N($U243)=0),"Subactividad sin macroactividad arriba"&amp;" · ","")&amp;IF($AM243="","Sin fecha de inicio"&amp;" · ","")&amp;IF($AN243="","Sin fecha límite"&amp;" · ","")&amp;IF(AND(LEFT($C243,11)="[Jefatura] ",N($AL243)=0),"No se encuentra en la hoja de la jefatura (elíjala de nuevo en la lista)"&amp;" · ","")&amp;IF(OR(AND($E243&lt;&gt;"",NOT(ISNUMBER($E243))),AND($F243&lt;&gt;"",NOT(ISNUMBER($F243))),AND($G243&lt;&gt;"",NOT(ISNUMBER($G243)))),"Fecha no válida"&amp;" · ","")&amp;IF(AND(ISNUMBER($AM243),ISNUMBER($AN243),$AM243&gt;$AN243),"Inicio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","")&amp;IF(AND(ISNUMBER($AN243),$AN243&lt;FechaRef,N($M243)&lt;1),"Vencida"&amp;" · ","")&amp;IF(AND(ObsObligatoria="Sí",ISNUMBER($AN243),$AN243&lt;FechaRef,N($M243)&lt;1,$Q243=""),"Vencida sin observación"&amp;" · ",""))-3)))</f>
        <v/>
      </c>
      <c r="S243" s="64">
        <f>IF(NOT((COUNTA($B243:$D243)+COUNTA($G243:$L243)+COUNTA($Q243))&gt;0),"",IF(AND($V243="Sub",N($U243)&gt;0),IF(ISNUMBER(INDEX($AM$5:$AM$1000,$U243-4)),DATE(YEAR(INDEX($AM$5:$AM$1000,$U243-4)),MONTH(INDEX($AM$5:$AM$1000,$U243-4)),1),IF(ISNUMBER(INDEX($AN$5:$AN$1000,$U243-4)),DATE(YEAR(INDEX($AN$5:$AN$1000,$U243-4)),MONTH(INDEX($AN$5:$AN$1000,$U243-4)),1),MesCiclo)),IF(ISNUMBER($AM243),DATE(YEAR($AM243),MONTH($AM243),1),IF(ISNUMBER($AN243),DATE(YEAR($AN243),MONTH($AN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IF(NOT((COUNTA($B243:$D243)+COUNTA($G243:$L243)+COUNTA($Q243))&gt;0),"",IF($B243="Subactividad","Sub","Macro"))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  <c r="AK243" s="62" t="n"/>
      <c r="AL243" s="62">
        <f>IF(LEFT($C243,11)="[Jefatura] ",IFERROR(MATCH("Asistente Técnico de Riesgo|"&amp;MID($C243,12,500),rDname_ADM,0),0),"")</f>
        <v/>
      </c>
      <c r="AM243" s="62">
        <f>IF(N($AL243)&gt;0,INDEX(rIni_ADM,$AL243),IF(ISNUMBER($E243),$E243,""))</f>
        <v/>
      </c>
      <c r="AN243" s="62">
        <f>IF(N($AL243)&gt;0,INDEX(rLim_ADM,$AL243),IF(ISNUMBER($F243),$F243,""))</f>
        <v/>
      </c>
    </row>
    <row r="244">
      <c r="A244" s="56">
        <f>IF(NOT((COUNTA($B244:$D244)+COUNTA($G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>
        <f>IF(N($AL244)&gt;0,INDEX(rIni_ADM,$AL244),"")</f>
        <v/>
      </c>
      <c r="F244" s="59">
        <f>IF(N($AL244)&gt;0,INDEX(rLim_ADM,$AL244),"")</f>
        <v/>
      </c>
      <c r="G244" s="59" t="n"/>
      <c r="H244" s="60" t="n"/>
      <c r="I244" s="60" t="n"/>
      <c r="J244" s="60" t="n"/>
      <c r="K244" s="60" t="n"/>
      <c r="L244" s="60" t="n"/>
      <c r="M244" s="61">
        <f>IF(NOT((COUNTA($B244:$D244)+COUNTA($G244:$L244)+COUNTA($Q244))&gt;0),"",IF(ISNUMBER($G244),1,IF(N($W244)&gt;0,AVERAGEIFS($X$5:$X$1000,$U$5:$U$1000,ROW(),$V$5:$V$1000,"Sub"),$X244)))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IF(NOT((COUNTA($B244:$D244)+COUNTA($G244:$L244)+COUNTA($Q244))&gt;0),"",IF(ISNUMBER($G244),IF(AND(ISNUMBER($AN244),$G244&gt;$AN244),"Cumplida con "&amp;($G244-$AN244)&amp;IF($G244-$AN244=1," día"," días")&amp;" de retraso","Cumplida"),IF(N($M244)&gt;=1,"Cumplida",IF(NOT(ISNUMBER($AN244)),"Sin fecha límite",IF($AN244&lt;FechaRef,"Vencida hace "&amp;(FechaRef-$AN244)&amp;IF(FechaRef-$AN244=1," día"," días"),IF($AN244=FechaRef,"Vence hoy",IF($AN244-FechaRef&lt;=DiasAlerta,"Vence en "&amp;($AN244-FechaRef)&amp;IF($AN244-FechaRef=1," día"," días"),"En plazo")))))))</f>
        <v/>
      </c>
      <c r="P244" s="62" t="n"/>
      <c r="Q244" s="58" t="n"/>
      <c r="R244" s="63">
        <f>IF(NOT((COUNTA($B244:$D244)+COUNTA($G244:$L244)+COUNTA($Q244))&gt;0),"",IF((IF($C244="","Falta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",""))="","✔ OK","⚠ "&amp;LEFT(IF($C244="","Falta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",""),LEN(IF($C244="","Falta el nombre de la actividad"&amp;" · ","")&amp;IF(AND($V244="Sub",N($U244)=0),"Subactividad sin macroactividad arriba"&amp;" · ","")&amp;IF($AM244="","Sin fecha de inicio"&amp;" · ","")&amp;IF($AN244="","Sin fecha límite"&amp;" · ","")&amp;IF(AND(LEFT($C244,11)="[Jefatura] ",N($AL244)=0),"No se encuentra en la hoja de la jefatura (elíjala de nuevo en la lista)"&amp;" · ","")&amp;IF(OR(AND($E244&lt;&gt;"",NOT(ISNUMBER($E244))),AND($F244&lt;&gt;"",NOT(ISNUMBER($F244))),AND($G244&lt;&gt;"",NOT(ISNUMBER($G244)))),"Fecha no válida"&amp;" · ","")&amp;IF(AND(ISNUMBER($AM244),ISNUMBER($AN244),$AM244&gt;$AN244),"Inicio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","")&amp;IF(AND(ISNUMBER($AN244),$AN244&lt;FechaRef,N($M244)&lt;1),"Vencida"&amp;" · ","")&amp;IF(AND(ObsObligatoria="Sí",ISNUMBER($AN244),$AN244&lt;FechaRef,N($M244)&lt;1,$Q244=""),"Vencida sin observación"&amp;" · ",""))-3)))</f>
        <v/>
      </c>
      <c r="S244" s="64">
        <f>IF(NOT((COUNTA($B244:$D244)+COUNTA($G244:$L244)+COUNTA($Q244))&gt;0),"",IF(AND($V244="Sub",N($U244)&gt;0),IF(ISNUMBER(INDEX($AM$5:$AM$1000,$U244-4)),DATE(YEAR(INDEX($AM$5:$AM$1000,$U244-4)),MONTH(INDEX($AM$5:$AM$1000,$U244-4)),1),IF(ISNUMBER(INDEX($AN$5:$AN$1000,$U244-4)),DATE(YEAR(INDEX($AN$5:$AN$1000,$U244-4)),MONTH(INDEX($AN$5:$AN$1000,$U244-4)),1),MesCiclo)),IF(ISNUMBER($AM244),DATE(YEAR($AM244),MONTH($AM244),1),IF(ISNUMBER($AN244),DATE(YEAR($AN244),MONTH($AN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IF(NOT((COUNTA($B244:$D244)+COUNTA($G244:$L244)+COUNTA($Q244))&gt;0),"",IF($B244="Subactividad","Sub","Macro"))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  <c r="AK244" s="62" t="n"/>
      <c r="AL244" s="62">
        <f>IF(LEFT($C244,11)="[Jefatura] ",IFERROR(MATCH("Asistente Técnico de Riesgo|"&amp;MID($C244,12,500),rDname_ADM,0),0),"")</f>
        <v/>
      </c>
      <c r="AM244" s="62">
        <f>IF(N($AL244)&gt;0,INDEX(rIni_ADM,$AL244),IF(ISNUMBER($E244),$E244,""))</f>
        <v/>
      </c>
      <c r="AN244" s="62">
        <f>IF(N($AL244)&gt;0,INDEX(rLim_ADM,$AL244),IF(ISNUMBER($F244),$F244,""))</f>
        <v/>
      </c>
    </row>
    <row r="245">
      <c r="A245" s="56">
        <f>IF(NOT((COUNTA($B245:$D245)+COUNTA($G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>
        <f>IF(N($AL245)&gt;0,INDEX(rIni_ADM,$AL245),"")</f>
        <v/>
      </c>
      <c r="F245" s="59">
        <f>IF(N($AL245)&gt;0,INDEX(rLim_ADM,$AL245),"")</f>
        <v/>
      </c>
      <c r="G245" s="59" t="n"/>
      <c r="H245" s="60" t="n"/>
      <c r="I245" s="60" t="n"/>
      <c r="J245" s="60" t="n"/>
      <c r="K245" s="60" t="n"/>
      <c r="L245" s="60" t="n"/>
      <c r="M245" s="61">
        <f>IF(NOT((COUNTA($B245:$D245)+COUNTA($G245:$L245)+COUNTA($Q245))&gt;0),"",IF(ISNUMBER($G245),1,IF(N($W245)&gt;0,AVERAGEIFS($X$5:$X$1000,$U$5:$U$1000,ROW(),$V$5:$V$1000,"Sub"),$X245)))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IF(NOT((COUNTA($B245:$D245)+COUNTA($G245:$L245)+COUNTA($Q245))&gt;0),"",IF(ISNUMBER($G245),IF(AND(ISNUMBER($AN245),$G245&gt;$AN245),"Cumplida con "&amp;($G245-$AN245)&amp;IF($G245-$AN245=1," día"," días")&amp;" de retraso","Cumplida"),IF(N($M245)&gt;=1,"Cumplida",IF(NOT(ISNUMBER($AN245)),"Sin fecha límite",IF($AN245&lt;FechaRef,"Vencida hace "&amp;(FechaRef-$AN245)&amp;IF(FechaRef-$AN245=1," día"," días"),IF($AN245=FechaRef,"Vence hoy",IF($AN245-FechaRef&lt;=DiasAlerta,"Vence en "&amp;($AN245-FechaRef)&amp;IF($AN245-FechaRef=1," día"," días"),"En plazo")))))))</f>
        <v/>
      </c>
      <c r="P245" s="62" t="n"/>
      <c r="Q245" s="58" t="n"/>
      <c r="R245" s="63">
        <f>IF(NOT((COUNTA($B245:$D245)+COUNTA($G245:$L245)+COUNTA($Q245))&gt;0),"",IF((IF($C245="","Falta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",""))="","✔ OK","⚠ "&amp;LEFT(IF($C245="","Falta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",""),LEN(IF($C245="","Falta el nombre de la actividad"&amp;" · ","")&amp;IF(AND($V245="Sub",N($U245)=0),"Subactividad sin macroactividad arriba"&amp;" · ","")&amp;IF($AM245="","Sin fecha de inicio"&amp;" · ","")&amp;IF($AN245="","Sin fecha límite"&amp;" · ","")&amp;IF(AND(LEFT($C245,11)="[Jefatura] ",N($AL245)=0),"No se encuentra en la hoja de la jefatura (elíjala de nuevo en la lista)"&amp;" · ","")&amp;IF(OR(AND($E245&lt;&gt;"",NOT(ISNUMBER($E245))),AND($F245&lt;&gt;"",NOT(ISNUMBER($F245))),AND($G245&lt;&gt;"",NOT(ISNUMBER($G245)))),"Fecha no válida"&amp;" · ","")&amp;IF(AND(ISNUMBER($AM245),ISNUMBER($AN245),$AM245&gt;$AN245),"Inicio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","")&amp;IF(AND(ISNUMBER($AN245),$AN245&lt;FechaRef,N($M245)&lt;1),"Vencida"&amp;" · ","")&amp;IF(AND(ObsObligatoria="Sí",ISNUMBER($AN245),$AN245&lt;FechaRef,N($M245)&lt;1,$Q245=""),"Vencida sin observación"&amp;" · ",""))-3)))</f>
        <v/>
      </c>
      <c r="S245" s="64">
        <f>IF(NOT((COUNTA($B245:$D245)+COUNTA($G245:$L245)+COUNTA($Q245))&gt;0),"",IF(AND($V245="Sub",N($U245)&gt;0),IF(ISNUMBER(INDEX($AM$5:$AM$1000,$U245-4)),DATE(YEAR(INDEX($AM$5:$AM$1000,$U245-4)),MONTH(INDEX($AM$5:$AM$1000,$U245-4)),1),IF(ISNUMBER(INDEX($AN$5:$AN$1000,$U245-4)),DATE(YEAR(INDEX($AN$5:$AN$1000,$U245-4)),MONTH(INDEX($AN$5:$AN$1000,$U245-4)),1),MesCiclo)),IF(ISNUMBER($AM245),DATE(YEAR($AM245),MONTH($AM245),1),IF(ISNUMBER($AN245),DATE(YEAR($AN245),MONTH($AN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IF(NOT((COUNTA($B245:$D245)+COUNTA($G245:$L245)+COUNTA($Q245))&gt;0),"",IF($B245="Subactividad","Sub","Macro"))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  <c r="AK245" s="62" t="n"/>
      <c r="AL245" s="62">
        <f>IF(LEFT($C245,11)="[Jefatura] ",IFERROR(MATCH("Asistente Técnico de Riesgo|"&amp;MID($C245,12,500),rDname_ADM,0),0),"")</f>
        <v/>
      </c>
      <c r="AM245" s="62">
        <f>IF(N($AL245)&gt;0,INDEX(rIni_ADM,$AL245),IF(ISNUMBER($E245),$E245,""))</f>
        <v/>
      </c>
      <c r="AN245" s="62">
        <f>IF(N($AL245)&gt;0,INDEX(rLim_ADM,$AL245),IF(ISNUMBER($F245),$F245,""))</f>
        <v/>
      </c>
    </row>
    <row r="246">
      <c r="A246" s="56">
        <f>IF(NOT((COUNTA($B246:$D246)+COUNTA($G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>
        <f>IF(N($AL246)&gt;0,INDEX(rIni_ADM,$AL246),"")</f>
        <v/>
      </c>
      <c r="F246" s="59">
        <f>IF(N($AL246)&gt;0,INDEX(rLim_ADM,$AL246),"")</f>
        <v/>
      </c>
      <c r="G246" s="59" t="n"/>
      <c r="H246" s="60" t="n"/>
      <c r="I246" s="60" t="n"/>
      <c r="J246" s="60" t="n"/>
      <c r="K246" s="60" t="n"/>
      <c r="L246" s="60" t="n"/>
      <c r="M246" s="61">
        <f>IF(NOT((COUNTA($B246:$D246)+COUNTA($G246:$L246)+COUNTA($Q246))&gt;0),"",IF(ISNUMBER($G246),1,IF(N($W246)&gt;0,AVERAGEIFS($X$5:$X$1000,$U$5:$U$1000,ROW(),$V$5:$V$1000,"Sub"),$X246)))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IF(NOT((COUNTA($B246:$D246)+COUNTA($G246:$L246)+COUNTA($Q246))&gt;0),"",IF(ISNUMBER($G246),IF(AND(ISNUMBER($AN246),$G246&gt;$AN246),"Cumplida con "&amp;($G246-$AN246)&amp;IF($G246-$AN246=1," día"," días")&amp;" de retraso","Cumplida"),IF(N($M246)&gt;=1,"Cumplida",IF(NOT(ISNUMBER($AN246)),"Sin fecha límite",IF($AN246&lt;FechaRef,"Vencida hace "&amp;(FechaRef-$AN246)&amp;IF(FechaRef-$AN246=1," día"," días"),IF($AN246=FechaRef,"Vence hoy",IF($AN246-FechaRef&lt;=DiasAlerta,"Vence en "&amp;($AN246-FechaRef)&amp;IF($AN246-FechaRef=1," día"," días"),"En plazo")))))))</f>
        <v/>
      </c>
      <c r="P246" s="62" t="n"/>
      <c r="Q246" s="58" t="n"/>
      <c r="R246" s="63">
        <f>IF(NOT((COUNTA($B246:$D246)+COUNTA($G246:$L246)+COUNTA($Q246))&gt;0),"",IF((IF($C246="","Falta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",""))="","✔ OK","⚠ "&amp;LEFT(IF($C246="","Falta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",""),LEN(IF($C246="","Falta el nombre de la actividad"&amp;" · ","")&amp;IF(AND($V246="Sub",N($U246)=0),"Subactividad sin macroactividad arriba"&amp;" · ","")&amp;IF($AM246="","Sin fecha de inicio"&amp;" · ","")&amp;IF($AN246="","Sin fecha límite"&amp;" · ","")&amp;IF(AND(LEFT($C246,11)="[Jefatura] ",N($AL246)=0),"No se encuentra en la hoja de la jefatura (elíjala de nuevo en la lista)"&amp;" · ","")&amp;IF(OR(AND($E246&lt;&gt;"",NOT(ISNUMBER($E246))),AND($F246&lt;&gt;"",NOT(ISNUMBER($F246))),AND($G246&lt;&gt;"",NOT(ISNUMBER($G246)))),"Fecha no válida"&amp;" · ","")&amp;IF(AND(ISNUMBER($AM246),ISNUMBER($AN246),$AM246&gt;$AN246),"Inicio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","")&amp;IF(AND(ISNUMBER($AN246),$AN246&lt;FechaRef,N($M246)&lt;1),"Vencida"&amp;" · ","")&amp;IF(AND(ObsObligatoria="Sí",ISNUMBER($AN246),$AN246&lt;FechaRef,N($M246)&lt;1,$Q246=""),"Vencida sin observación"&amp;" · ",""))-3)))</f>
        <v/>
      </c>
      <c r="S246" s="64">
        <f>IF(NOT((COUNTA($B246:$D246)+COUNTA($G246:$L246)+COUNTA($Q246))&gt;0),"",IF(AND($V246="Sub",N($U246)&gt;0),IF(ISNUMBER(INDEX($AM$5:$AM$1000,$U246-4)),DATE(YEAR(INDEX($AM$5:$AM$1000,$U246-4)),MONTH(INDEX($AM$5:$AM$1000,$U246-4)),1),IF(ISNUMBER(INDEX($AN$5:$AN$1000,$U246-4)),DATE(YEAR(INDEX($AN$5:$AN$1000,$U246-4)),MONTH(INDEX($AN$5:$AN$1000,$U246-4)),1),MesCiclo)),IF(ISNUMBER($AM246),DATE(YEAR($AM246),MONTH($AM246),1),IF(ISNUMBER($AN246),DATE(YEAR($AN246),MONTH($AN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IF(NOT((COUNTA($B246:$D246)+COUNTA($G246:$L246)+COUNTA($Q246))&gt;0),"",IF($B246="Subactividad","Sub","Macro"))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  <c r="AK246" s="62" t="n"/>
      <c r="AL246" s="62">
        <f>IF(LEFT($C246,11)="[Jefatura] ",IFERROR(MATCH("Asistente Técnico de Riesgo|"&amp;MID($C246,12,500),rDname_ADM,0),0),"")</f>
        <v/>
      </c>
      <c r="AM246" s="62">
        <f>IF(N($AL246)&gt;0,INDEX(rIni_ADM,$AL246),IF(ISNUMBER($E246),$E246,""))</f>
        <v/>
      </c>
      <c r="AN246" s="62">
        <f>IF(N($AL246)&gt;0,INDEX(rLim_ADM,$AL246),IF(ISNUMBER($F246),$F246,""))</f>
        <v/>
      </c>
    </row>
    <row r="247">
      <c r="A247" s="56">
        <f>IF(NOT((COUNTA($B247:$D247)+COUNTA($G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>
        <f>IF(N($AL247)&gt;0,INDEX(rIni_ADM,$AL247),"")</f>
        <v/>
      </c>
      <c r="F247" s="59">
        <f>IF(N($AL247)&gt;0,INDEX(rLim_ADM,$AL247),"")</f>
        <v/>
      </c>
      <c r="G247" s="59" t="n"/>
      <c r="H247" s="60" t="n"/>
      <c r="I247" s="60" t="n"/>
      <c r="J247" s="60" t="n"/>
      <c r="K247" s="60" t="n"/>
      <c r="L247" s="60" t="n"/>
      <c r="M247" s="61">
        <f>IF(NOT((COUNTA($B247:$D247)+COUNTA($G247:$L247)+COUNTA($Q247))&gt;0),"",IF(ISNUMBER($G247),1,IF(N($W247)&gt;0,AVERAGEIFS($X$5:$X$1000,$U$5:$U$1000,ROW(),$V$5:$V$1000,"Sub"),$X247)))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IF(NOT((COUNTA($B247:$D247)+COUNTA($G247:$L247)+COUNTA($Q247))&gt;0),"",IF(ISNUMBER($G247),IF(AND(ISNUMBER($AN247),$G247&gt;$AN247),"Cumplida con "&amp;($G247-$AN247)&amp;IF($G247-$AN247=1," día"," días")&amp;" de retraso","Cumplida"),IF(N($M247)&gt;=1,"Cumplida",IF(NOT(ISNUMBER($AN247)),"Sin fecha límite",IF($AN247&lt;FechaRef,"Vencida hace "&amp;(FechaRef-$AN247)&amp;IF(FechaRef-$AN247=1," día"," días"),IF($AN247=FechaRef,"Vence hoy",IF($AN247-FechaRef&lt;=DiasAlerta,"Vence en "&amp;($AN247-FechaRef)&amp;IF($AN247-FechaRef=1," día"," días"),"En plazo")))))))</f>
        <v/>
      </c>
      <c r="P247" s="62" t="n"/>
      <c r="Q247" s="58" t="n"/>
      <c r="R247" s="63">
        <f>IF(NOT((COUNTA($B247:$D247)+COUNTA($G247:$L247)+COUNTA($Q247))&gt;0),"",IF((IF($C247="","Falta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",""))="","✔ OK","⚠ "&amp;LEFT(IF($C247="","Falta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",""),LEN(IF($C247="","Falta el nombre de la actividad"&amp;" · ","")&amp;IF(AND($V247="Sub",N($U247)=0),"Subactividad sin macroactividad arriba"&amp;" · ","")&amp;IF($AM247="","Sin fecha de inicio"&amp;" · ","")&amp;IF($AN247="","Sin fecha límite"&amp;" · ","")&amp;IF(AND(LEFT($C247,11)="[Jefatura] ",N($AL247)=0),"No se encuentra en la hoja de la jefatura (elíjala de nuevo en la lista)"&amp;" · ","")&amp;IF(OR(AND($E247&lt;&gt;"",NOT(ISNUMBER($E247))),AND($F247&lt;&gt;"",NOT(ISNUMBER($F247))),AND($G247&lt;&gt;"",NOT(ISNUMBER($G247)))),"Fecha no válida"&amp;" · ","")&amp;IF(AND(ISNUMBER($AM247),ISNUMBER($AN247),$AM247&gt;$AN247),"Inicio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","")&amp;IF(AND(ISNUMBER($AN247),$AN247&lt;FechaRef,N($M247)&lt;1),"Vencida"&amp;" · ","")&amp;IF(AND(ObsObligatoria="Sí",ISNUMBER($AN247),$AN247&lt;FechaRef,N($M247)&lt;1,$Q247=""),"Vencida sin observación"&amp;" · ",""))-3)))</f>
        <v/>
      </c>
      <c r="S247" s="64">
        <f>IF(NOT((COUNTA($B247:$D247)+COUNTA($G247:$L247)+COUNTA($Q247))&gt;0),"",IF(AND($V247="Sub",N($U247)&gt;0),IF(ISNUMBER(INDEX($AM$5:$AM$1000,$U247-4)),DATE(YEAR(INDEX($AM$5:$AM$1000,$U247-4)),MONTH(INDEX($AM$5:$AM$1000,$U247-4)),1),IF(ISNUMBER(INDEX($AN$5:$AN$1000,$U247-4)),DATE(YEAR(INDEX($AN$5:$AN$1000,$U247-4)),MONTH(INDEX($AN$5:$AN$1000,$U247-4)),1),MesCiclo)),IF(ISNUMBER($AM247),DATE(YEAR($AM247),MONTH($AM247),1),IF(ISNUMBER($AN247),DATE(YEAR($AN247),MONTH($AN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IF(NOT((COUNTA($B247:$D247)+COUNTA($G247:$L247)+COUNTA($Q247))&gt;0),"",IF($B247="Subactividad","Sub","Macro"))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  <c r="AK247" s="62" t="n"/>
      <c r="AL247" s="62">
        <f>IF(LEFT($C247,11)="[Jefatura] ",IFERROR(MATCH("Asistente Técnico de Riesgo|"&amp;MID($C247,12,500),rDname_ADM,0),0),"")</f>
        <v/>
      </c>
      <c r="AM247" s="62">
        <f>IF(N($AL247)&gt;0,INDEX(rIni_ADM,$AL247),IF(ISNUMBER($E247),$E247,""))</f>
        <v/>
      </c>
      <c r="AN247" s="62">
        <f>IF(N($AL247)&gt;0,INDEX(rLim_ADM,$AL247),IF(ISNUMBER($F247),$F247,""))</f>
        <v/>
      </c>
    </row>
    <row r="248">
      <c r="A248" s="56">
        <f>IF(NOT((COUNTA($B248:$D248)+COUNTA($G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>
        <f>IF(N($AL248)&gt;0,INDEX(rIni_ADM,$AL248),"")</f>
        <v/>
      </c>
      <c r="F248" s="59">
        <f>IF(N($AL248)&gt;0,INDEX(rLim_ADM,$AL248),"")</f>
        <v/>
      </c>
      <c r="G248" s="59" t="n"/>
      <c r="H248" s="60" t="n"/>
      <c r="I248" s="60" t="n"/>
      <c r="J248" s="60" t="n"/>
      <c r="K248" s="60" t="n"/>
      <c r="L248" s="60" t="n"/>
      <c r="M248" s="61">
        <f>IF(NOT((COUNTA($B248:$D248)+COUNTA($G248:$L248)+COUNTA($Q248))&gt;0),"",IF(ISNUMBER($G248),1,IF(N($W248)&gt;0,AVERAGEIFS($X$5:$X$1000,$U$5:$U$1000,ROW(),$V$5:$V$1000,"Sub"),$X248)))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IF(NOT((COUNTA($B248:$D248)+COUNTA($G248:$L248)+COUNTA($Q248))&gt;0),"",IF(ISNUMBER($G248),IF(AND(ISNUMBER($AN248),$G248&gt;$AN248),"Cumplida con "&amp;($G248-$AN248)&amp;IF($G248-$AN248=1," día"," días")&amp;" de retraso","Cumplida"),IF(N($M248)&gt;=1,"Cumplida",IF(NOT(ISNUMBER($AN248)),"Sin fecha límite",IF($AN248&lt;FechaRef,"Vencida hace "&amp;(FechaRef-$AN248)&amp;IF(FechaRef-$AN248=1," día"," días"),IF($AN248=FechaRef,"Vence hoy",IF($AN248-FechaRef&lt;=DiasAlerta,"Vence en "&amp;($AN248-FechaRef)&amp;IF($AN248-FechaRef=1," día"," días"),"En plazo")))))))</f>
        <v/>
      </c>
      <c r="P248" s="62" t="n"/>
      <c r="Q248" s="58" t="n"/>
      <c r="R248" s="63">
        <f>IF(NOT((COUNTA($B248:$D248)+COUNTA($G248:$L248)+COUNTA($Q248))&gt;0),"",IF((IF($C248="","Falta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",""))="","✔ OK","⚠ "&amp;LEFT(IF($C248="","Falta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",""),LEN(IF($C248="","Falta el nombre de la actividad"&amp;" · ","")&amp;IF(AND($V248="Sub",N($U248)=0),"Subactividad sin macroactividad arriba"&amp;" · ","")&amp;IF($AM248="","Sin fecha de inicio"&amp;" · ","")&amp;IF($AN248="","Sin fecha límite"&amp;" · ","")&amp;IF(AND(LEFT($C248,11)="[Jefatura] ",N($AL248)=0),"No se encuentra en la hoja de la jefatura (elíjala de nuevo en la lista)"&amp;" · ","")&amp;IF(OR(AND($E248&lt;&gt;"",NOT(ISNUMBER($E248))),AND($F248&lt;&gt;"",NOT(ISNUMBER($F248))),AND($G248&lt;&gt;"",NOT(ISNUMBER($G248)))),"Fecha no válida"&amp;" · ","")&amp;IF(AND(ISNUMBER($AM248),ISNUMBER($AN248),$AM248&gt;$AN248),"Inicio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","")&amp;IF(AND(ISNUMBER($AN248),$AN248&lt;FechaRef,N($M248)&lt;1),"Vencida"&amp;" · ","")&amp;IF(AND(ObsObligatoria="Sí",ISNUMBER($AN248),$AN248&lt;FechaRef,N($M248)&lt;1,$Q248=""),"Vencida sin observación"&amp;" · ",""))-3)))</f>
        <v/>
      </c>
      <c r="S248" s="64">
        <f>IF(NOT((COUNTA($B248:$D248)+COUNTA($G248:$L248)+COUNTA($Q248))&gt;0),"",IF(AND($V248="Sub",N($U248)&gt;0),IF(ISNUMBER(INDEX($AM$5:$AM$1000,$U248-4)),DATE(YEAR(INDEX($AM$5:$AM$1000,$U248-4)),MONTH(INDEX($AM$5:$AM$1000,$U248-4)),1),IF(ISNUMBER(INDEX($AN$5:$AN$1000,$U248-4)),DATE(YEAR(INDEX($AN$5:$AN$1000,$U248-4)),MONTH(INDEX($AN$5:$AN$1000,$U248-4)),1),MesCiclo)),IF(ISNUMBER($AM248),DATE(YEAR($AM248),MONTH($AM248),1),IF(ISNUMBER($AN248),DATE(YEAR($AN248),MONTH($AN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IF(NOT((COUNTA($B248:$D248)+COUNTA($G248:$L248)+COUNTA($Q248))&gt;0),"",IF($B248="Subactividad","Sub","Macro"))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  <c r="AK248" s="62" t="n"/>
      <c r="AL248" s="62">
        <f>IF(LEFT($C248,11)="[Jefatura] ",IFERROR(MATCH("Asistente Técnico de Riesgo|"&amp;MID($C248,12,500),rDname_ADM,0),0),"")</f>
        <v/>
      </c>
      <c r="AM248" s="62">
        <f>IF(N($AL248)&gt;0,INDEX(rIni_ADM,$AL248),IF(ISNUMBER($E248),$E248,""))</f>
        <v/>
      </c>
      <c r="AN248" s="62">
        <f>IF(N($AL248)&gt;0,INDEX(rLim_ADM,$AL248),IF(ISNUMBER($F248),$F248,""))</f>
        <v/>
      </c>
    </row>
    <row r="249">
      <c r="A249" s="56">
        <f>IF(NOT((COUNTA($B249:$D249)+COUNTA($G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>
        <f>IF(N($AL249)&gt;0,INDEX(rIni_ADM,$AL249),"")</f>
        <v/>
      </c>
      <c r="F249" s="59">
        <f>IF(N($AL249)&gt;0,INDEX(rLim_ADM,$AL249),"")</f>
        <v/>
      </c>
      <c r="G249" s="59" t="n"/>
      <c r="H249" s="60" t="n"/>
      <c r="I249" s="60" t="n"/>
      <c r="J249" s="60" t="n"/>
      <c r="K249" s="60" t="n"/>
      <c r="L249" s="60" t="n"/>
      <c r="M249" s="61">
        <f>IF(NOT((COUNTA($B249:$D249)+COUNTA($G249:$L249)+COUNTA($Q249))&gt;0),"",IF(ISNUMBER($G249),1,IF(N($W249)&gt;0,AVERAGEIFS($X$5:$X$1000,$U$5:$U$1000,ROW(),$V$5:$V$1000,"Sub"),$X249)))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IF(NOT((COUNTA($B249:$D249)+COUNTA($G249:$L249)+COUNTA($Q249))&gt;0),"",IF(ISNUMBER($G249),IF(AND(ISNUMBER($AN249),$G249&gt;$AN249),"Cumplida con "&amp;($G249-$AN249)&amp;IF($G249-$AN249=1," día"," días")&amp;" de retraso","Cumplida"),IF(N($M249)&gt;=1,"Cumplida",IF(NOT(ISNUMBER($AN249)),"Sin fecha límite",IF($AN249&lt;FechaRef,"Vencida hace "&amp;(FechaRef-$AN249)&amp;IF(FechaRef-$AN249=1," día"," días"),IF($AN249=FechaRef,"Vence hoy",IF($AN249-FechaRef&lt;=DiasAlerta,"Vence en "&amp;($AN249-FechaRef)&amp;IF($AN249-FechaRef=1," día"," días"),"En plazo")))))))</f>
        <v/>
      </c>
      <c r="P249" s="62" t="n"/>
      <c r="Q249" s="58" t="n"/>
      <c r="R249" s="63">
        <f>IF(NOT((COUNTA($B249:$D249)+COUNTA($G249:$L249)+COUNTA($Q249))&gt;0),"",IF((IF($C249="","Falta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",""))="","✔ OK","⚠ "&amp;LEFT(IF($C249="","Falta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",""),LEN(IF($C249="","Falta el nombre de la actividad"&amp;" · ","")&amp;IF(AND($V249="Sub",N($U249)=0),"Subactividad sin macroactividad arriba"&amp;" · ","")&amp;IF($AM249="","Sin fecha de inicio"&amp;" · ","")&amp;IF($AN249="","Sin fecha límite"&amp;" · ","")&amp;IF(AND(LEFT($C249,11)="[Jefatura] ",N($AL249)=0),"No se encuentra en la hoja de la jefatura (elíjala de nuevo en la lista)"&amp;" · ","")&amp;IF(OR(AND($E249&lt;&gt;"",NOT(ISNUMBER($E249))),AND($F249&lt;&gt;"",NOT(ISNUMBER($F249))),AND($G249&lt;&gt;"",NOT(ISNUMBER($G249)))),"Fecha no válida"&amp;" · ","")&amp;IF(AND(ISNUMBER($AM249),ISNUMBER($AN249),$AM249&gt;$AN249),"Inicio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","")&amp;IF(AND(ISNUMBER($AN249),$AN249&lt;FechaRef,N($M249)&lt;1),"Vencida"&amp;" · ","")&amp;IF(AND(ObsObligatoria="Sí",ISNUMBER($AN249),$AN249&lt;FechaRef,N($M249)&lt;1,$Q249=""),"Vencida sin observación"&amp;" · ",""))-3)))</f>
        <v/>
      </c>
      <c r="S249" s="64">
        <f>IF(NOT((COUNTA($B249:$D249)+COUNTA($G249:$L249)+COUNTA($Q249))&gt;0),"",IF(AND($V249="Sub",N($U249)&gt;0),IF(ISNUMBER(INDEX($AM$5:$AM$1000,$U249-4)),DATE(YEAR(INDEX($AM$5:$AM$1000,$U249-4)),MONTH(INDEX($AM$5:$AM$1000,$U249-4)),1),IF(ISNUMBER(INDEX($AN$5:$AN$1000,$U249-4)),DATE(YEAR(INDEX($AN$5:$AN$1000,$U249-4)),MONTH(INDEX($AN$5:$AN$1000,$U249-4)),1),MesCiclo)),IF(ISNUMBER($AM249),DATE(YEAR($AM249),MONTH($AM249),1),IF(ISNUMBER($AN249),DATE(YEAR($AN249),MONTH($AN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IF(NOT((COUNTA($B249:$D249)+COUNTA($G249:$L249)+COUNTA($Q249))&gt;0),"",IF($B249="Subactividad","Sub","Macro"))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  <c r="AK249" s="62" t="n"/>
      <c r="AL249" s="62">
        <f>IF(LEFT($C249,11)="[Jefatura] ",IFERROR(MATCH("Asistente Técnico de Riesgo|"&amp;MID($C249,12,500),rDname_ADM,0),0),"")</f>
        <v/>
      </c>
      <c r="AM249" s="62">
        <f>IF(N($AL249)&gt;0,INDEX(rIni_ADM,$AL249),IF(ISNUMBER($E249),$E249,""))</f>
        <v/>
      </c>
      <c r="AN249" s="62">
        <f>IF(N($AL249)&gt;0,INDEX(rLim_ADM,$AL249),IF(ISNUMBER($F249),$F249,""))</f>
        <v/>
      </c>
    </row>
    <row r="250">
      <c r="A250" s="56">
        <f>IF(NOT((COUNTA($B250:$D250)+COUNTA($G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>
        <f>IF(N($AL250)&gt;0,INDEX(rIni_ADM,$AL250),"")</f>
        <v/>
      </c>
      <c r="F250" s="59">
        <f>IF(N($AL250)&gt;0,INDEX(rLim_ADM,$AL250),"")</f>
        <v/>
      </c>
      <c r="G250" s="59" t="n"/>
      <c r="H250" s="60" t="n"/>
      <c r="I250" s="60" t="n"/>
      <c r="J250" s="60" t="n"/>
      <c r="K250" s="60" t="n"/>
      <c r="L250" s="60" t="n"/>
      <c r="M250" s="61">
        <f>IF(NOT((COUNTA($B250:$D250)+COUNTA($G250:$L250)+COUNTA($Q250))&gt;0),"",IF(ISNUMBER($G250),1,IF(N($W250)&gt;0,AVERAGEIFS($X$5:$X$1000,$U$5:$U$1000,ROW(),$V$5:$V$1000,"Sub"),$X250)))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IF(NOT((COUNTA($B250:$D250)+COUNTA($G250:$L250)+COUNTA($Q250))&gt;0),"",IF(ISNUMBER($G250),IF(AND(ISNUMBER($AN250),$G250&gt;$AN250),"Cumplida con "&amp;($G250-$AN250)&amp;IF($G250-$AN250=1," día"," días")&amp;" de retraso","Cumplida"),IF(N($M250)&gt;=1,"Cumplida",IF(NOT(ISNUMBER($AN250)),"Sin fecha límite",IF($AN250&lt;FechaRef,"Vencida hace "&amp;(FechaRef-$AN250)&amp;IF(FechaRef-$AN250=1," día"," días"),IF($AN250=FechaRef,"Vence hoy",IF($AN250-FechaRef&lt;=DiasAlerta,"Vence en "&amp;($AN250-FechaRef)&amp;IF($AN250-FechaRef=1," día"," días"),"En plazo")))))))</f>
        <v/>
      </c>
      <c r="P250" s="62" t="n"/>
      <c r="Q250" s="58" t="n"/>
      <c r="R250" s="63">
        <f>IF(NOT((COUNTA($B250:$D250)+COUNTA($G250:$L250)+COUNTA($Q250))&gt;0),"",IF((IF($C250="","Falta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",""))="","✔ OK","⚠ "&amp;LEFT(IF($C250="","Falta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",""),LEN(IF($C250="","Falta el nombre de la actividad"&amp;" · ","")&amp;IF(AND($V250="Sub",N($U250)=0),"Subactividad sin macroactividad arriba"&amp;" · ","")&amp;IF($AM250="","Sin fecha de inicio"&amp;" · ","")&amp;IF($AN250="","Sin fecha límite"&amp;" · ","")&amp;IF(AND(LEFT($C250,11)="[Jefatura] ",N($AL250)=0),"No se encuentra en la hoja de la jefatura (elíjala de nuevo en la lista)"&amp;" · ","")&amp;IF(OR(AND($E250&lt;&gt;"",NOT(ISNUMBER($E250))),AND($F250&lt;&gt;"",NOT(ISNUMBER($F250))),AND($G250&lt;&gt;"",NOT(ISNUMBER($G250)))),"Fecha no válida"&amp;" · ","")&amp;IF(AND(ISNUMBER($AM250),ISNUMBER($AN250),$AM250&gt;$AN250),"Inicio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","")&amp;IF(AND(ISNUMBER($AN250),$AN250&lt;FechaRef,N($M250)&lt;1),"Vencida"&amp;" · ","")&amp;IF(AND(ObsObligatoria="Sí",ISNUMBER($AN250),$AN250&lt;FechaRef,N($M250)&lt;1,$Q250=""),"Vencida sin observación"&amp;" · ",""))-3)))</f>
        <v/>
      </c>
      <c r="S250" s="64">
        <f>IF(NOT((COUNTA($B250:$D250)+COUNTA($G250:$L250)+COUNTA($Q250))&gt;0),"",IF(AND($V250="Sub",N($U250)&gt;0),IF(ISNUMBER(INDEX($AM$5:$AM$1000,$U250-4)),DATE(YEAR(INDEX($AM$5:$AM$1000,$U250-4)),MONTH(INDEX($AM$5:$AM$1000,$U250-4)),1),IF(ISNUMBER(INDEX($AN$5:$AN$1000,$U250-4)),DATE(YEAR(INDEX($AN$5:$AN$1000,$U250-4)),MONTH(INDEX($AN$5:$AN$1000,$U250-4)),1),MesCiclo)),IF(ISNUMBER($AM250),DATE(YEAR($AM250),MONTH($AM250),1),IF(ISNUMBER($AN250),DATE(YEAR($AN250),MONTH($AN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IF(NOT((COUNTA($B250:$D250)+COUNTA($G250:$L250)+COUNTA($Q250))&gt;0),"",IF($B250="Subactividad","Sub","Macro"))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  <c r="AK250" s="62" t="n"/>
      <c r="AL250" s="62">
        <f>IF(LEFT($C250,11)="[Jefatura] ",IFERROR(MATCH("Asistente Técnico de Riesgo|"&amp;MID($C250,12,500),rDname_ADM,0),0),"")</f>
        <v/>
      </c>
      <c r="AM250" s="62">
        <f>IF(N($AL250)&gt;0,INDEX(rIni_ADM,$AL250),IF(ISNUMBER($E250),$E250,""))</f>
        <v/>
      </c>
      <c r="AN250" s="62">
        <f>IF(N($AL250)&gt;0,INDEX(rLim_ADM,$AL250),IF(ISNUMBER($F250),$F250,""))</f>
        <v/>
      </c>
    </row>
    <row r="251">
      <c r="A251" s="56">
        <f>IF(NOT((COUNTA($B251:$D251)+COUNTA($G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>
        <f>IF(N($AL251)&gt;0,INDEX(rIni_ADM,$AL251),"")</f>
        <v/>
      </c>
      <c r="F251" s="59">
        <f>IF(N($AL251)&gt;0,INDEX(rLim_ADM,$AL251),"")</f>
        <v/>
      </c>
      <c r="G251" s="59" t="n"/>
      <c r="H251" s="60" t="n"/>
      <c r="I251" s="60" t="n"/>
      <c r="J251" s="60" t="n"/>
      <c r="K251" s="60" t="n"/>
      <c r="L251" s="60" t="n"/>
      <c r="M251" s="61">
        <f>IF(NOT((COUNTA($B251:$D251)+COUNTA($G251:$L251)+COUNTA($Q251))&gt;0),"",IF(ISNUMBER($G251),1,IF(N($W251)&gt;0,AVERAGEIFS($X$5:$X$1000,$U$5:$U$1000,ROW(),$V$5:$V$1000,"Sub"),$X251)))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IF(NOT((COUNTA($B251:$D251)+COUNTA($G251:$L251)+COUNTA($Q251))&gt;0),"",IF(ISNUMBER($G251),IF(AND(ISNUMBER($AN251),$G251&gt;$AN251),"Cumplida con "&amp;($G251-$AN251)&amp;IF($G251-$AN251=1," día"," días")&amp;" de retraso","Cumplida"),IF(N($M251)&gt;=1,"Cumplida",IF(NOT(ISNUMBER($AN251)),"Sin fecha límite",IF($AN251&lt;FechaRef,"Vencida hace "&amp;(FechaRef-$AN251)&amp;IF(FechaRef-$AN251=1," día"," días"),IF($AN251=FechaRef,"Vence hoy",IF($AN251-FechaRef&lt;=DiasAlerta,"Vence en "&amp;($AN251-FechaRef)&amp;IF($AN251-FechaRef=1," día"," días"),"En plazo")))))))</f>
        <v/>
      </c>
      <c r="P251" s="62" t="n"/>
      <c r="Q251" s="58" t="n"/>
      <c r="R251" s="63">
        <f>IF(NOT((COUNTA($B251:$D251)+COUNTA($G251:$L251)+COUNTA($Q251))&gt;0),"",IF((IF($C251="","Falta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",""))="","✔ OK","⚠ "&amp;LEFT(IF($C251="","Falta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",""),LEN(IF($C251="","Falta el nombre de la actividad"&amp;" · ","")&amp;IF(AND($V251="Sub",N($U251)=0),"Subactividad sin macroactividad arriba"&amp;" · ","")&amp;IF($AM251="","Sin fecha de inicio"&amp;" · ","")&amp;IF($AN251="","Sin fecha límite"&amp;" · ","")&amp;IF(AND(LEFT($C251,11)="[Jefatura] ",N($AL251)=0),"No se encuentra en la hoja de la jefatura (elíjala de nuevo en la lista)"&amp;" · ","")&amp;IF(OR(AND($E251&lt;&gt;"",NOT(ISNUMBER($E251))),AND($F251&lt;&gt;"",NOT(ISNUMBER($F251))),AND($G251&lt;&gt;"",NOT(ISNUMBER($G251)))),"Fecha no válida"&amp;" · ","")&amp;IF(AND(ISNUMBER($AM251),ISNUMBER($AN251),$AM251&gt;$AN251),"Inicio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","")&amp;IF(AND(ISNUMBER($AN251),$AN251&lt;FechaRef,N($M251)&lt;1),"Vencida"&amp;" · ","")&amp;IF(AND(ObsObligatoria="Sí",ISNUMBER($AN251),$AN251&lt;FechaRef,N($M251)&lt;1,$Q251=""),"Vencida sin observación"&amp;" · ",""))-3)))</f>
        <v/>
      </c>
      <c r="S251" s="64">
        <f>IF(NOT((COUNTA($B251:$D251)+COUNTA($G251:$L251)+COUNTA($Q251))&gt;0),"",IF(AND($V251="Sub",N($U251)&gt;0),IF(ISNUMBER(INDEX($AM$5:$AM$1000,$U251-4)),DATE(YEAR(INDEX($AM$5:$AM$1000,$U251-4)),MONTH(INDEX($AM$5:$AM$1000,$U251-4)),1),IF(ISNUMBER(INDEX($AN$5:$AN$1000,$U251-4)),DATE(YEAR(INDEX($AN$5:$AN$1000,$U251-4)),MONTH(INDEX($AN$5:$AN$1000,$U251-4)),1),MesCiclo)),IF(ISNUMBER($AM251),DATE(YEAR($AM251),MONTH($AM251),1),IF(ISNUMBER($AN251),DATE(YEAR($AN251),MONTH($AN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IF(NOT((COUNTA($B251:$D251)+COUNTA($G251:$L251)+COUNTA($Q251))&gt;0),"",IF($B251="Subactividad","Sub","Macro"))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  <c r="AK251" s="62" t="n"/>
      <c r="AL251" s="62">
        <f>IF(LEFT($C251,11)="[Jefatura] ",IFERROR(MATCH("Asistente Técnico de Riesgo|"&amp;MID($C251,12,500),rDname_ADM,0),0),"")</f>
        <v/>
      </c>
      <c r="AM251" s="62">
        <f>IF(N($AL251)&gt;0,INDEX(rIni_ADM,$AL251),IF(ISNUMBER($E251),$E251,""))</f>
        <v/>
      </c>
      <c r="AN251" s="62">
        <f>IF(N($AL251)&gt;0,INDEX(rLim_ADM,$AL251),IF(ISNUMBER($F251),$F251,""))</f>
        <v/>
      </c>
    </row>
    <row r="252">
      <c r="A252" s="56">
        <f>IF(NOT((COUNTA($B252:$D252)+COUNTA($G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>
        <f>IF(N($AL252)&gt;0,INDEX(rIni_ADM,$AL252),"")</f>
        <v/>
      </c>
      <c r="F252" s="59">
        <f>IF(N($AL252)&gt;0,INDEX(rLim_ADM,$AL252),"")</f>
        <v/>
      </c>
      <c r="G252" s="59" t="n"/>
      <c r="H252" s="60" t="n"/>
      <c r="I252" s="60" t="n"/>
      <c r="J252" s="60" t="n"/>
      <c r="K252" s="60" t="n"/>
      <c r="L252" s="60" t="n"/>
      <c r="M252" s="61">
        <f>IF(NOT((COUNTA($B252:$D252)+COUNTA($G252:$L252)+COUNTA($Q252))&gt;0),"",IF(ISNUMBER($G252),1,IF(N($W252)&gt;0,AVERAGEIFS($X$5:$X$1000,$U$5:$U$1000,ROW(),$V$5:$V$1000,"Sub"),$X252)))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IF(NOT((COUNTA($B252:$D252)+COUNTA($G252:$L252)+COUNTA($Q252))&gt;0),"",IF(ISNUMBER($G252),IF(AND(ISNUMBER($AN252),$G252&gt;$AN252),"Cumplida con "&amp;($G252-$AN252)&amp;IF($G252-$AN252=1," día"," días")&amp;" de retraso","Cumplida"),IF(N($M252)&gt;=1,"Cumplida",IF(NOT(ISNUMBER($AN252)),"Sin fecha límite",IF($AN252&lt;FechaRef,"Vencida hace "&amp;(FechaRef-$AN252)&amp;IF(FechaRef-$AN252=1," día"," días"),IF($AN252=FechaRef,"Vence hoy",IF($AN252-FechaRef&lt;=DiasAlerta,"Vence en "&amp;($AN252-FechaRef)&amp;IF($AN252-FechaRef=1," día"," días"),"En plazo")))))))</f>
        <v/>
      </c>
      <c r="P252" s="62" t="n"/>
      <c r="Q252" s="58" t="n"/>
      <c r="R252" s="63">
        <f>IF(NOT((COUNTA($B252:$D252)+COUNTA($G252:$L252)+COUNTA($Q252))&gt;0),"",IF((IF($C252="","Falta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",""))="","✔ OK","⚠ "&amp;LEFT(IF($C252="","Falta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",""),LEN(IF($C252="","Falta el nombre de la actividad"&amp;" · ","")&amp;IF(AND($V252="Sub",N($U252)=0),"Subactividad sin macroactividad arriba"&amp;" · ","")&amp;IF($AM252="","Sin fecha de inicio"&amp;" · ","")&amp;IF($AN252="","Sin fecha límite"&amp;" · ","")&amp;IF(AND(LEFT($C252,11)="[Jefatura] ",N($AL252)=0),"No se encuentra en la hoja de la jefatura (elíjala de nuevo en la lista)"&amp;" · ","")&amp;IF(OR(AND($E252&lt;&gt;"",NOT(ISNUMBER($E252))),AND($F252&lt;&gt;"",NOT(ISNUMBER($F252))),AND($G252&lt;&gt;"",NOT(ISNUMBER($G252)))),"Fecha no válida"&amp;" · ","")&amp;IF(AND(ISNUMBER($AM252),ISNUMBER($AN252),$AM252&gt;$AN252),"Inicio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","")&amp;IF(AND(ISNUMBER($AN252),$AN252&lt;FechaRef,N($M252)&lt;1),"Vencida"&amp;" · ","")&amp;IF(AND(ObsObligatoria="Sí",ISNUMBER($AN252),$AN252&lt;FechaRef,N($M252)&lt;1,$Q252=""),"Vencida sin observación"&amp;" · ",""))-3)))</f>
        <v/>
      </c>
      <c r="S252" s="64">
        <f>IF(NOT((COUNTA($B252:$D252)+COUNTA($G252:$L252)+COUNTA($Q252))&gt;0),"",IF(AND($V252="Sub",N($U252)&gt;0),IF(ISNUMBER(INDEX($AM$5:$AM$1000,$U252-4)),DATE(YEAR(INDEX($AM$5:$AM$1000,$U252-4)),MONTH(INDEX($AM$5:$AM$1000,$U252-4)),1),IF(ISNUMBER(INDEX($AN$5:$AN$1000,$U252-4)),DATE(YEAR(INDEX($AN$5:$AN$1000,$U252-4)),MONTH(INDEX($AN$5:$AN$1000,$U252-4)),1),MesCiclo)),IF(ISNUMBER($AM252),DATE(YEAR($AM252),MONTH($AM252),1),IF(ISNUMBER($AN252),DATE(YEAR($AN252),MONTH($AN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IF(NOT((COUNTA($B252:$D252)+COUNTA($G252:$L252)+COUNTA($Q252))&gt;0),"",IF($B252="Subactividad","Sub","Macro"))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  <c r="AK252" s="62" t="n"/>
      <c r="AL252" s="62">
        <f>IF(LEFT($C252,11)="[Jefatura] ",IFERROR(MATCH("Asistente Técnico de Riesgo|"&amp;MID($C252,12,500),rDname_ADM,0),0),"")</f>
        <v/>
      </c>
      <c r="AM252" s="62">
        <f>IF(N($AL252)&gt;0,INDEX(rIni_ADM,$AL252),IF(ISNUMBER($E252),$E252,""))</f>
        <v/>
      </c>
      <c r="AN252" s="62">
        <f>IF(N($AL252)&gt;0,INDEX(rLim_ADM,$AL252),IF(ISNUMBER($F252),$F252,""))</f>
        <v/>
      </c>
    </row>
    <row r="253">
      <c r="A253" s="56">
        <f>IF(NOT((COUNTA($B253:$D253)+COUNTA($G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>
        <f>IF(N($AL253)&gt;0,INDEX(rIni_ADM,$AL253),"")</f>
        <v/>
      </c>
      <c r="F253" s="59">
        <f>IF(N($AL253)&gt;0,INDEX(rLim_ADM,$AL253),"")</f>
        <v/>
      </c>
      <c r="G253" s="59" t="n"/>
      <c r="H253" s="60" t="n"/>
      <c r="I253" s="60" t="n"/>
      <c r="J253" s="60" t="n"/>
      <c r="K253" s="60" t="n"/>
      <c r="L253" s="60" t="n"/>
      <c r="M253" s="61">
        <f>IF(NOT((COUNTA($B253:$D253)+COUNTA($G253:$L253)+COUNTA($Q253))&gt;0),"",IF(ISNUMBER($G253),1,IF(N($W253)&gt;0,AVERAGEIFS($X$5:$X$1000,$U$5:$U$1000,ROW(),$V$5:$V$1000,"Sub"),$X253)))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IF(NOT((COUNTA($B253:$D253)+COUNTA($G253:$L253)+COUNTA($Q253))&gt;0),"",IF(ISNUMBER($G253),IF(AND(ISNUMBER($AN253),$G253&gt;$AN253),"Cumplida con "&amp;($G253-$AN253)&amp;IF($G253-$AN253=1," día"," días")&amp;" de retraso","Cumplida"),IF(N($M253)&gt;=1,"Cumplida",IF(NOT(ISNUMBER($AN253)),"Sin fecha límite",IF($AN253&lt;FechaRef,"Vencida hace "&amp;(FechaRef-$AN253)&amp;IF(FechaRef-$AN253=1," día"," días"),IF($AN253=FechaRef,"Vence hoy",IF($AN253-FechaRef&lt;=DiasAlerta,"Vence en "&amp;($AN253-FechaRef)&amp;IF($AN253-FechaRef=1," día"," días"),"En plazo")))))))</f>
        <v/>
      </c>
      <c r="P253" s="62" t="n"/>
      <c r="Q253" s="58" t="n"/>
      <c r="R253" s="63">
        <f>IF(NOT((COUNTA($B253:$D253)+COUNTA($G253:$L253)+COUNTA($Q253))&gt;0),"",IF((IF($C253="","Falta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",""))="","✔ OK","⚠ "&amp;LEFT(IF($C253="","Falta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",""),LEN(IF($C253="","Falta el nombre de la actividad"&amp;" · ","")&amp;IF(AND($V253="Sub",N($U253)=0),"Subactividad sin macroactividad arriba"&amp;" · ","")&amp;IF($AM253="","Sin fecha de inicio"&amp;" · ","")&amp;IF($AN253="","Sin fecha límite"&amp;" · ","")&amp;IF(AND(LEFT($C253,11)="[Jefatura] ",N($AL253)=0),"No se encuentra en la hoja de la jefatura (elíjala de nuevo en la lista)"&amp;" · ","")&amp;IF(OR(AND($E253&lt;&gt;"",NOT(ISNUMBER($E253))),AND($F253&lt;&gt;"",NOT(ISNUMBER($F253))),AND($G253&lt;&gt;"",NOT(ISNUMBER($G253)))),"Fecha no válida"&amp;" · ","")&amp;IF(AND(ISNUMBER($AM253),ISNUMBER($AN253),$AM253&gt;$AN253),"Inicio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","")&amp;IF(AND(ISNUMBER($AN253),$AN253&lt;FechaRef,N($M253)&lt;1),"Vencida"&amp;" · ","")&amp;IF(AND(ObsObligatoria="Sí",ISNUMBER($AN253),$AN253&lt;FechaRef,N($M253)&lt;1,$Q253=""),"Vencida sin observación"&amp;" · ",""))-3)))</f>
        <v/>
      </c>
      <c r="S253" s="64">
        <f>IF(NOT((COUNTA($B253:$D253)+COUNTA($G253:$L253)+COUNTA($Q253))&gt;0),"",IF(AND($V253="Sub",N($U253)&gt;0),IF(ISNUMBER(INDEX($AM$5:$AM$1000,$U253-4)),DATE(YEAR(INDEX($AM$5:$AM$1000,$U253-4)),MONTH(INDEX($AM$5:$AM$1000,$U253-4)),1),IF(ISNUMBER(INDEX($AN$5:$AN$1000,$U253-4)),DATE(YEAR(INDEX($AN$5:$AN$1000,$U253-4)),MONTH(INDEX($AN$5:$AN$1000,$U253-4)),1),MesCiclo)),IF(ISNUMBER($AM253),DATE(YEAR($AM253),MONTH($AM253),1),IF(ISNUMBER($AN253),DATE(YEAR($AN253),MONTH($AN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IF(NOT((COUNTA($B253:$D253)+COUNTA($G253:$L253)+COUNTA($Q253))&gt;0),"",IF($B253="Subactividad","Sub","Macro"))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  <c r="AK253" s="62" t="n"/>
      <c r="AL253" s="62">
        <f>IF(LEFT($C253,11)="[Jefatura] ",IFERROR(MATCH("Asistente Técnico de Riesgo|"&amp;MID($C253,12,500),rDname_ADM,0),0),"")</f>
        <v/>
      </c>
      <c r="AM253" s="62">
        <f>IF(N($AL253)&gt;0,INDEX(rIni_ADM,$AL253),IF(ISNUMBER($E253),$E253,""))</f>
        <v/>
      </c>
      <c r="AN253" s="62">
        <f>IF(N($AL253)&gt;0,INDEX(rLim_ADM,$AL253),IF(ISNUMBER($F253),$F253,""))</f>
        <v/>
      </c>
    </row>
    <row r="254">
      <c r="A254" s="56">
        <f>IF(NOT((COUNTA($B254:$D254)+COUNTA($G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>
        <f>IF(N($AL254)&gt;0,INDEX(rIni_ADM,$AL254),"")</f>
        <v/>
      </c>
      <c r="F254" s="59">
        <f>IF(N($AL254)&gt;0,INDEX(rLim_ADM,$AL254),"")</f>
        <v/>
      </c>
      <c r="G254" s="59" t="n"/>
      <c r="H254" s="60" t="n"/>
      <c r="I254" s="60" t="n"/>
      <c r="J254" s="60" t="n"/>
      <c r="K254" s="60" t="n"/>
      <c r="L254" s="60" t="n"/>
      <c r="M254" s="61">
        <f>IF(NOT((COUNTA($B254:$D254)+COUNTA($G254:$L254)+COUNTA($Q254))&gt;0),"",IF(ISNUMBER($G254),1,IF(N($W254)&gt;0,AVERAGEIFS($X$5:$X$1000,$U$5:$U$1000,ROW(),$V$5:$V$1000,"Sub"),$X254)))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IF(NOT((COUNTA($B254:$D254)+COUNTA($G254:$L254)+COUNTA($Q254))&gt;0),"",IF(ISNUMBER($G254),IF(AND(ISNUMBER($AN254),$G254&gt;$AN254),"Cumplida con "&amp;($G254-$AN254)&amp;IF($G254-$AN254=1," día"," días")&amp;" de retraso","Cumplida"),IF(N($M254)&gt;=1,"Cumplida",IF(NOT(ISNUMBER($AN254)),"Sin fecha límite",IF($AN254&lt;FechaRef,"Vencida hace "&amp;(FechaRef-$AN254)&amp;IF(FechaRef-$AN254=1," día"," días"),IF($AN254=FechaRef,"Vence hoy",IF($AN254-FechaRef&lt;=DiasAlerta,"Vence en "&amp;($AN254-FechaRef)&amp;IF($AN254-FechaRef=1," día"," días"),"En plazo")))))))</f>
        <v/>
      </c>
      <c r="P254" s="62" t="n"/>
      <c r="Q254" s="58" t="n"/>
      <c r="R254" s="63">
        <f>IF(NOT((COUNTA($B254:$D254)+COUNTA($G254:$L254)+COUNTA($Q254))&gt;0),"",IF((IF($C254="","Falta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",""))="","✔ OK","⚠ "&amp;LEFT(IF($C254="","Falta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",""),LEN(IF($C254="","Falta el nombre de la actividad"&amp;" · ","")&amp;IF(AND($V254="Sub",N($U254)=0),"Subactividad sin macroactividad arriba"&amp;" · ","")&amp;IF($AM254="","Sin fecha de inicio"&amp;" · ","")&amp;IF($AN254="","Sin fecha límite"&amp;" · ","")&amp;IF(AND(LEFT($C254,11)="[Jefatura] ",N($AL254)=0),"No se encuentra en la hoja de la jefatura (elíjala de nuevo en la lista)"&amp;" · ","")&amp;IF(OR(AND($E254&lt;&gt;"",NOT(ISNUMBER($E254))),AND($F254&lt;&gt;"",NOT(ISNUMBER($F254))),AND($G254&lt;&gt;"",NOT(ISNUMBER($G254)))),"Fecha no válida"&amp;" · ","")&amp;IF(AND(ISNUMBER($AM254),ISNUMBER($AN254),$AM254&gt;$AN254),"Inicio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","")&amp;IF(AND(ISNUMBER($AN254),$AN254&lt;FechaRef,N($M254)&lt;1),"Vencida"&amp;" · ","")&amp;IF(AND(ObsObligatoria="Sí",ISNUMBER($AN254),$AN254&lt;FechaRef,N($M254)&lt;1,$Q254=""),"Vencida sin observación"&amp;" · ",""))-3)))</f>
        <v/>
      </c>
      <c r="S254" s="64">
        <f>IF(NOT((COUNTA($B254:$D254)+COUNTA($G254:$L254)+COUNTA($Q254))&gt;0),"",IF(AND($V254="Sub",N($U254)&gt;0),IF(ISNUMBER(INDEX($AM$5:$AM$1000,$U254-4)),DATE(YEAR(INDEX($AM$5:$AM$1000,$U254-4)),MONTH(INDEX($AM$5:$AM$1000,$U254-4)),1),IF(ISNUMBER(INDEX($AN$5:$AN$1000,$U254-4)),DATE(YEAR(INDEX($AN$5:$AN$1000,$U254-4)),MONTH(INDEX($AN$5:$AN$1000,$U254-4)),1),MesCiclo)),IF(ISNUMBER($AM254),DATE(YEAR($AM254),MONTH($AM254),1),IF(ISNUMBER($AN254),DATE(YEAR($AN254),MONTH($AN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IF(NOT((COUNTA($B254:$D254)+COUNTA($G254:$L254)+COUNTA($Q254))&gt;0),"",IF($B254="Subactividad","Sub","Macro"))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  <c r="AK254" s="62" t="n"/>
      <c r="AL254" s="62">
        <f>IF(LEFT($C254,11)="[Jefatura] ",IFERROR(MATCH("Asistente Técnico de Riesgo|"&amp;MID($C254,12,500),rDname_ADM,0),0),"")</f>
        <v/>
      </c>
      <c r="AM254" s="62">
        <f>IF(N($AL254)&gt;0,INDEX(rIni_ADM,$AL254),IF(ISNUMBER($E254),$E254,""))</f>
        <v/>
      </c>
      <c r="AN254" s="62">
        <f>IF(N($AL254)&gt;0,INDEX(rLim_ADM,$AL254),IF(ISNUMBER($F254),$F254,""))</f>
        <v/>
      </c>
    </row>
    <row r="255">
      <c r="A255" s="56">
        <f>IF(NOT((COUNTA($B255:$D255)+COUNTA($G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>
        <f>IF(N($AL255)&gt;0,INDEX(rIni_ADM,$AL255),"")</f>
        <v/>
      </c>
      <c r="F255" s="59">
        <f>IF(N($AL255)&gt;0,INDEX(rLim_ADM,$AL255),"")</f>
        <v/>
      </c>
      <c r="G255" s="59" t="n"/>
      <c r="H255" s="60" t="n"/>
      <c r="I255" s="60" t="n"/>
      <c r="J255" s="60" t="n"/>
      <c r="K255" s="60" t="n"/>
      <c r="L255" s="60" t="n"/>
      <c r="M255" s="61">
        <f>IF(NOT((COUNTA($B255:$D255)+COUNTA($G255:$L255)+COUNTA($Q255))&gt;0),"",IF(ISNUMBER($G255),1,IF(N($W255)&gt;0,AVERAGEIFS($X$5:$X$1000,$U$5:$U$1000,ROW(),$V$5:$V$1000,"Sub"),$X255)))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IF(NOT((COUNTA($B255:$D255)+COUNTA($G255:$L255)+COUNTA($Q255))&gt;0),"",IF(ISNUMBER($G255),IF(AND(ISNUMBER($AN255),$G255&gt;$AN255),"Cumplida con "&amp;($G255-$AN255)&amp;IF($G255-$AN255=1," día"," días")&amp;" de retraso","Cumplida"),IF(N($M255)&gt;=1,"Cumplida",IF(NOT(ISNUMBER($AN255)),"Sin fecha límite",IF($AN255&lt;FechaRef,"Vencida hace "&amp;(FechaRef-$AN255)&amp;IF(FechaRef-$AN255=1," día"," días"),IF($AN255=FechaRef,"Vence hoy",IF($AN255-FechaRef&lt;=DiasAlerta,"Vence en "&amp;($AN255-FechaRef)&amp;IF($AN255-FechaRef=1," día"," días"),"En plazo")))))))</f>
        <v/>
      </c>
      <c r="P255" s="62" t="n"/>
      <c r="Q255" s="58" t="n"/>
      <c r="R255" s="63">
        <f>IF(NOT((COUNTA($B255:$D255)+COUNTA($G255:$L255)+COUNTA($Q255))&gt;0),"",IF((IF($C255="","Falta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",""))="","✔ OK","⚠ "&amp;LEFT(IF($C255="","Falta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",""),LEN(IF($C255="","Falta el nombre de la actividad"&amp;" · ","")&amp;IF(AND($V255="Sub",N($U255)=0),"Subactividad sin macroactividad arriba"&amp;" · ","")&amp;IF($AM255="","Sin fecha de inicio"&amp;" · ","")&amp;IF($AN255="","Sin fecha límite"&amp;" · ","")&amp;IF(AND(LEFT($C255,11)="[Jefatura] ",N($AL255)=0),"No se encuentra en la hoja de la jefatura (elíjala de nuevo en la lista)"&amp;" · ","")&amp;IF(OR(AND($E255&lt;&gt;"",NOT(ISNUMBER($E255))),AND($F255&lt;&gt;"",NOT(ISNUMBER($F255))),AND($G255&lt;&gt;"",NOT(ISNUMBER($G255)))),"Fecha no válida"&amp;" · ","")&amp;IF(AND(ISNUMBER($AM255),ISNUMBER($AN255),$AM255&gt;$AN255),"Inicio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","")&amp;IF(AND(ISNUMBER($AN255),$AN255&lt;FechaRef,N($M255)&lt;1),"Vencida"&amp;" · ","")&amp;IF(AND(ObsObligatoria="Sí",ISNUMBER($AN255),$AN255&lt;FechaRef,N($M255)&lt;1,$Q255=""),"Vencida sin observación"&amp;" · ",""))-3)))</f>
        <v/>
      </c>
      <c r="S255" s="64">
        <f>IF(NOT((COUNTA($B255:$D255)+COUNTA($G255:$L255)+COUNTA($Q255))&gt;0),"",IF(AND($V255="Sub",N($U255)&gt;0),IF(ISNUMBER(INDEX($AM$5:$AM$1000,$U255-4)),DATE(YEAR(INDEX($AM$5:$AM$1000,$U255-4)),MONTH(INDEX($AM$5:$AM$1000,$U255-4)),1),IF(ISNUMBER(INDEX($AN$5:$AN$1000,$U255-4)),DATE(YEAR(INDEX($AN$5:$AN$1000,$U255-4)),MONTH(INDEX($AN$5:$AN$1000,$U255-4)),1),MesCiclo)),IF(ISNUMBER($AM255),DATE(YEAR($AM255),MONTH($AM255),1),IF(ISNUMBER($AN255),DATE(YEAR($AN255),MONTH($AN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IF(NOT((COUNTA($B255:$D255)+COUNTA($G255:$L255)+COUNTA($Q255))&gt;0),"",IF($B255="Subactividad","Sub","Macro"))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  <c r="AK255" s="62" t="n"/>
      <c r="AL255" s="62">
        <f>IF(LEFT($C255,11)="[Jefatura] ",IFERROR(MATCH("Asistente Técnico de Riesgo|"&amp;MID($C255,12,500),rDname_ADM,0),0),"")</f>
        <v/>
      </c>
      <c r="AM255" s="62">
        <f>IF(N($AL255)&gt;0,INDEX(rIni_ADM,$AL255),IF(ISNUMBER($E255),$E255,""))</f>
        <v/>
      </c>
      <c r="AN255" s="62">
        <f>IF(N($AL255)&gt;0,INDEX(rLim_ADM,$AL255),IF(ISNUMBER($F255),$F255,""))</f>
        <v/>
      </c>
    </row>
    <row r="256">
      <c r="A256" s="56">
        <f>IF(NOT((COUNTA($B256:$D256)+COUNTA($G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>
        <f>IF(N($AL256)&gt;0,INDEX(rIni_ADM,$AL256),"")</f>
        <v/>
      </c>
      <c r="F256" s="59">
        <f>IF(N($AL256)&gt;0,INDEX(rLim_ADM,$AL256),"")</f>
        <v/>
      </c>
      <c r="G256" s="59" t="n"/>
      <c r="H256" s="60" t="n"/>
      <c r="I256" s="60" t="n"/>
      <c r="J256" s="60" t="n"/>
      <c r="K256" s="60" t="n"/>
      <c r="L256" s="60" t="n"/>
      <c r="M256" s="61">
        <f>IF(NOT((COUNTA($B256:$D256)+COUNTA($G256:$L256)+COUNTA($Q256))&gt;0),"",IF(ISNUMBER($G256),1,IF(N($W256)&gt;0,AVERAGEIFS($X$5:$X$1000,$U$5:$U$1000,ROW(),$V$5:$V$1000,"Sub"),$X256)))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IF(NOT((COUNTA($B256:$D256)+COUNTA($G256:$L256)+COUNTA($Q256))&gt;0),"",IF(ISNUMBER($G256),IF(AND(ISNUMBER($AN256),$G256&gt;$AN256),"Cumplida con "&amp;($G256-$AN256)&amp;IF($G256-$AN256=1," día"," días")&amp;" de retraso","Cumplida"),IF(N($M256)&gt;=1,"Cumplida",IF(NOT(ISNUMBER($AN256)),"Sin fecha límite",IF($AN256&lt;FechaRef,"Vencida hace "&amp;(FechaRef-$AN256)&amp;IF(FechaRef-$AN256=1," día"," días"),IF($AN256=FechaRef,"Vence hoy",IF($AN256-FechaRef&lt;=DiasAlerta,"Vence en "&amp;($AN256-FechaRef)&amp;IF($AN256-FechaRef=1," día"," días"),"En plazo")))))))</f>
        <v/>
      </c>
      <c r="P256" s="62" t="n"/>
      <c r="Q256" s="58" t="n"/>
      <c r="R256" s="63">
        <f>IF(NOT((COUNTA($B256:$D256)+COUNTA($G256:$L256)+COUNTA($Q256))&gt;0),"",IF((IF($C256="","Falta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",""))="","✔ OK","⚠ "&amp;LEFT(IF($C256="","Falta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",""),LEN(IF($C256="","Falta el nombre de la actividad"&amp;" · ","")&amp;IF(AND($V256="Sub",N($U256)=0),"Subactividad sin macroactividad arriba"&amp;" · ","")&amp;IF($AM256="","Sin fecha de inicio"&amp;" · ","")&amp;IF($AN256="","Sin fecha límite"&amp;" · ","")&amp;IF(AND(LEFT($C256,11)="[Jefatura] ",N($AL256)=0),"No se encuentra en la hoja de la jefatura (elíjala de nuevo en la lista)"&amp;" · ","")&amp;IF(OR(AND($E256&lt;&gt;"",NOT(ISNUMBER($E256))),AND($F256&lt;&gt;"",NOT(ISNUMBER($F256))),AND($G256&lt;&gt;"",NOT(ISNUMBER($G256)))),"Fecha no válida"&amp;" · ","")&amp;IF(AND(ISNUMBER($AM256),ISNUMBER($AN256),$AM256&gt;$AN256),"Inicio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","")&amp;IF(AND(ISNUMBER($AN256),$AN256&lt;FechaRef,N($M256)&lt;1),"Vencida"&amp;" · ","")&amp;IF(AND(ObsObligatoria="Sí",ISNUMBER($AN256),$AN256&lt;FechaRef,N($M256)&lt;1,$Q256=""),"Vencida sin observación"&amp;" · ",""))-3)))</f>
        <v/>
      </c>
      <c r="S256" s="64">
        <f>IF(NOT((COUNTA($B256:$D256)+COUNTA($G256:$L256)+COUNTA($Q256))&gt;0),"",IF(AND($V256="Sub",N($U256)&gt;0),IF(ISNUMBER(INDEX($AM$5:$AM$1000,$U256-4)),DATE(YEAR(INDEX($AM$5:$AM$1000,$U256-4)),MONTH(INDEX($AM$5:$AM$1000,$U256-4)),1),IF(ISNUMBER(INDEX($AN$5:$AN$1000,$U256-4)),DATE(YEAR(INDEX($AN$5:$AN$1000,$U256-4)),MONTH(INDEX($AN$5:$AN$1000,$U256-4)),1),MesCiclo)),IF(ISNUMBER($AM256),DATE(YEAR($AM256),MONTH($AM256),1),IF(ISNUMBER($AN256),DATE(YEAR($AN256),MONTH($AN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IF(NOT((COUNTA($B256:$D256)+COUNTA($G256:$L256)+COUNTA($Q256))&gt;0),"",IF($B256="Subactividad","Sub","Macro"))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  <c r="AK256" s="62" t="n"/>
      <c r="AL256" s="62">
        <f>IF(LEFT($C256,11)="[Jefatura] ",IFERROR(MATCH("Asistente Técnico de Riesgo|"&amp;MID($C256,12,500),rDname_ADM,0),0),"")</f>
        <v/>
      </c>
      <c r="AM256" s="62">
        <f>IF(N($AL256)&gt;0,INDEX(rIni_ADM,$AL256),IF(ISNUMBER($E256),$E256,""))</f>
        <v/>
      </c>
      <c r="AN256" s="62">
        <f>IF(N($AL256)&gt;0,INDEX(rLim_ADM,$AL256),IF(ISNUMBER($F256),$F256,""))</f>
        <v/>
      </c>
    </row>
    <row r="257">
      <c r="A257" s="56">
        <f>IF(NOT((COUNTA($B257:$D257)+COUNTA($G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>
        <f>IF(N($AL257)&gt;0,INDEX(rIni_ADM,$AL257),"")</f>
        <v/>
      </c>
      <c r="F257" s="59">
        <f>IF(N($AL257)&gt;0,INDEX(rLim_ADM,$AL257),"")</f>
        <v/>
      </c>
      <c r="G257" s="59" t="n"/>
      <c r="H257" s="60" t="n"/>
      <c r="I257" s="60" t="n"/>
      <c r="J257" s="60" t="n"/>
      <c r="K257" s="60" t="n"/>
      <c r="L257" s="60" t="n"/>
      <c r="M257" s="61">
        <f>IF(NOT((COUNTA($B257:$D257)+COUNTA($G257:$L257)+COUNTA($Q257))&gt;0),"",IF(ISNUMBER($G257),1,IF(N($W257)&gt;0,AVERAGEIFS($X$5:$X$1000,$U$5:$U$1000,ROW(),$V$5:$V$1000,"Sub"),$X257)))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IF(NOT((COUNTA($B257:$D257)+COUNTA($G257:$L257)+COUNTA($Q257))&gt;0),"",IF(ISNUMBER($G257),IF(AND(ISNUMBER($AN257),$G257&gt;$AN257),"Cumplida con "&amp;($G257-$AN257)&amp;IF($G257-$AN257=1," día"," días")&amp;" de retraso","Cumplida"),IF(N($M257)&gt;=1,"Cumplida",IF(NOT(ISNUMBER($AN257)),"Sin fecha límite",IF($AN257&lt;FechaRef,"Vencida hace "&amp;(FechaRef-$AN257)&amp;IF(FechaRef-$AN257=1," día"," días"),IF($AN257=FechaRef,"Vence hoy",IF($AN257-FechaRef&lt;=DiasAlerta,"Vence en "&amp;($AN257-FechaRef)&amp;IF($AN257-FechaRef=1," día"," días"),"En plazo")))))))</f>
        <v/>
      </c>
      <c r="P257" s="62" t="n"/>
      <c r="Q257" s="58" t="n"/>
      <c r="R257" s="63">
        <f>IF(NOT((COUNTA($B257:$D257)+COUNTA($G257:$L257)+COUNTA($Q257))&gt;0),"",IF((IF($C257="","Falta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",""))="","✔ OK","⚠ "&amp;LEFT(IF($C257="","Falta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",""),LEN(IF($C257="","Falta el nombre de la actividad"&amp;" · ","")&amp;IF(AND($V257="Sub",N($U257)=0),"Subactividad sin macroactividad arriba"&amp;" · ","")&amp;IF($AM257="","Sin fecha de inicio"&amp;" · ","")&amp;IF($AN257="","Sin fecha límite"&amp;" · ","")&amp;IF(AND(LEFT($C257,11)="[Jefatura] ",N($AL257)=0),"No se encuentra en la hoja de la jefatura (elíjala de nuevo en la lista)"&amp;" · ","")&amp;IF(OR(AND($E257&lt;&gt;"",NOT(ISNUMBER($E257))),AND($F257&lt;&gt;"",NOT(ISNUMBER($F257))),AND($G257&lt;&gt;"",NOT(ISNUMBER($G257)))),"Fecha no válida"&amp;" · ","")&amp;IF(AND(ISNUMBER($AM257),ISNUMBER($AN257),$AM257&gt;$AN257),"Inicio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","")&amp;IF(AND(ISNUMBER($AN257),$AN257&lt;FechaRef,N($M257)&lt;1),"Vencida"&amp;" · ","")&amp;IF(AND(ObsObligatoria="Sí",ISNUMBER($AN257),$AN257&lt;FechaRef,N($M257)&lt;1,$Q257=""),"Vencida sin observación"&amp;" · ",""))-3)))</f>
        <v/>
      </c>
      <c r="S257" s="64">
        <f>IF(NOT((COUNTA($B257:$D257)+COUNTA($G257:$L257)+COUNTA($Q257))&gt;0),"",IF(AND($V257="Sub",N($U257)&gt;0),IF(ISNUMBER(INDEX($AM$5:$AM$1000,$U257-4)),DATE(YEAR(INDEX($AM$5:$AM$1000,$U257-4)),MONTH(INDEX($AM$5:$AM$1000,$U257-4)),1),IF(ISNUMBER(INDEX($AN$5:$AN$1000,$U257-4)),DATE(YEAR(INDEX($AN$5:$AN$1000,$U257-4)),MONTH(INDEX($AN$5:$AN$1000,$U257-4)),1),MesCiclo)),IF(ISNUMBER($AM257),DATE(YEAR($AM257),MONTH($AM257),1),IF(ISNUMBER($AN257),DATE(YEAR($AN257),MONTH($AN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IF(NOT((COUNTA($B257:$D257)+COUNTA($G257:$L257)+COUNTA($Q257))&gt;0),"",IF($B257="Subactividad","Sub","Macro"))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  <c r="AK257" s="62" t="n"/>
      <c r="AL257" s="62">
        <f>IF(LEFT($C257,11)="[Jefatura] ",IFERROR(MATCH("Asistente Técnico de Riesgo|"&amp;MID($C257,12,500),rDname_ADM,0),0),"")</f>
        <v/>
      </c>
      <c r="AM257" s="62">
        <f>IF(N($AL257)&gt;0,INDEX(rIni_ADM,$AL257),IF(ISNUMBER($E257),$E257,""))</f>
        <v/>
      </c>
      <c r="AN257" s="62">
        <f>IF(N($AL257)&gt;0,INDEX(rLim_ADM,$AL257),IF(ISNUMBER($F257),$F257,""))</f>
        <v/>
      </c>
    </row>
    <row r="258">
      <c r="A258" s="56">
        <f>IF(NOT((COUNTA($B258:$D258)+COUNTA($G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>
        <f>IF(N($AL258)&gt;0,INDEX(rIni_ADM,$AL258),"")</f>
        <v/>
      </c>
      <c r="F258" s="59">
        <f>IF(N($AL258)&gt;0,INDEX(rLim_ADM,$AL258),"")</f>
        <v/>
      </c>
      <c r="G258" s="59" t="n"/>
      <c r="H258" s="60" t="n"/>
      <c r="I258" s="60" t="n"/>
      <c r="J258" s="60" t="n"/>
      <c r="K258" s="60" t="n"/>
      <c r="L258" s="60" t="n"/>
      <c r="M258" s="61">
        <f>IF(NOT((COUNTA($B258:$D258)+COUNTA($G258:$L258)+COUNTA($Q258))&gt;0),"",IF(ISNUMBER($G258),1,IF(N($W258)&gt;0,AVERAGEIFS($X$5:$X$1000,$U$5:$U$1000,ROW(),$V$5:$V$1000,"Sub"),$X258)))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IF(NOT((COUNTA($B258:$D258)+COUNTA($G258:$L258)+COUNTA($Q258))&gt;0),"",IF(ISNUMBER($G258),IF(AND(ISNUMBER($AN258),$G258&gt;$AN258),"Cumplida con "&amp;($G258-$AN258)&amp;IF($G258-$AN258=1," día"," días")&amp;" de retraso","Cumplida"),IF(N($M258)&gt;=1,"Cumplida",IF(NOT(ISNUMBER($AN258)),"Sin fecha límite",IF($AN258&lt;FechaRef,"Vencida hace "&amp;(FechaRef-$AN258)&amp;IF(FechaRef-$AN258=1," día"," días"),IF($AN258=FechaRef,"Vence hoy",IF($AN258-FechaRef&lt;=DiasAlerta,"Vence en "&amp;($AN258-FechaRef)&amp;IF($AN258-FechaRef=1," día"," días"),"En plazo")))))))</f>
        <v/>
      </c>
      <c r="P258" s="62" t="n"/>
      <c r="Q258" s="58" t="n"/>
      <c r="R258" s="63">
        <f>IF(NOT((COUNTA($B258:$D258)+COUNTA($G258:$L258)+COUNTA($Q258))&gt;0),"",IF((IF($C258="","Falta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",""))="","✔ OK","⚠ "&amp;LEFT(IF($C258="","Falta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",""),LEN(IF($C258="","Falta el nombre de la actividad"&amp;" · ","")&amp;IF(AND($V258="Sub",N($U258)=0),"Subactividad sin macroactividad arriba"&amp;" · ","")&amp;IF($AM258="","Sin fecha de inicio"&amp;" · ","")&amp;IF($AN258="","Sin fecha límite"&amp;" · ","")&amp;IF(AND(LEFT($C258,11)="[Jefatura] ",N($AL258)=0),"No se encuentra en la hoja de la jefatura (elíjala de nuevo en la lista)"&amp;" · ","")&amp;IF(OR(AND($E258&lt;&gt;"",NOT(ISNUMBER($E258))),AND($F258&lt;&gt;"",NOT(ISNUMBER($F258))),AND($G258&lt;&gt;"",NOT(ISNUMBER($G258)))),"Fecha no válida"&amp;" · ","")&amp;IF(AND(ISNUMBER($AM258),ISNUMBER($AN258),$AM258&gt;$AN258),"Inicio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","")&amp;IF(AND(ISNUMBER($AN258),$AN258&lt;FechaRef,N($M258)&lt;1),"Vencida"&amp;" · ","")&amp;IF(AND(ObsObligatoria="Sí",ISNUMBER($AN258),$AN258&lt;FechaRef,N($M258)&lt;1,$Q258=""),"Vencida sin observación"&amp;" · ",""))-3)))</f>
        <v/>
      </c>
      <c r="S258" s="64">
        <f>IF(NOT((COUNTA($B258:$D258)+COUNTA($G258:$L258)+COUNTA($Q258))&gt;0),"",IF(AND($V258="Sub",N($U258)&gt;0),IF(ISNUMBER(INDEX($AM$5:$AM$1000,$U258-4)),DATE(YEAR(INDEX($AM$5:$AM$1000,$U258-4)),MONTH(INDEX($AM$5:$AM$1000,$U258-4)),1),IF(ISNUMBER(INDEX($AN$5:$AN$1000,$U258-4)),DATE(YEAR(INDEX($AN$5:$AN$1000,$U258-4)),MONTH(INDEX($AN$5:$AN$1000,$U258-4)),1),MesCiclo)),IF(ISNUMBER($AM258),DATE(YEAR($AM258),MONTH($AM258),1),IF(ISNUMBER($AN258),DATE(YEAR($AN258),MONTH($AN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IF(NOT((COUNTA($B258:$D258)+COUNTA($G258:$L258)+COUNTA($Q258))&gt;0),"",IF($B258="Subactividad","Sub","Macro"))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  <c r="AK258" s="62" t="n"/>
      <c r="AL258" s="62">
        <f>IF(LEFT($C258,11)="[Jefatura] ",IFERROR(MATCH("Asistente Técnico de Riesgo|"&amp;MID($C258,12,500),rDname_ADM,0),0),"")</f>
        <v/>
      </c>
      <c r="AM258" s="62">
        <f>IF(N($AL258)&gt;0,INDEX(rIni_ADM,$AL258),IF(ISNUMBER($E258),$E258,""))</f>
        <v/>
      </c>
      <c r="AN258" s="62">
        <f>IF(N($AL258)&gt;0,INDEX(rLim_ADM,$AL258),IF(ISNUMBER($F258),$F258,""))</f>
        <v/>
      </c>
    </row>
    <row r="259">
      <c r="A259" s="56">
        <f>IF(NOT((COUNTA($B259:$D259)+COUNTA($G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>
        <f>IF(N($AL259)&gt;0,INDEX(rIni_ADM,$AL259),"")</f>
        <v/>
      </c>
      <c r="F259" s="59">
        <f>IF(N($AL259)&gt;0,INDEX(rLim_ADM,$AL259),"")</f>
        <v/>
      </c>
      <c r="G259" s="59" t="n"/>
      <c r="H259" s="60" t="n"/>
      <c r="I259" s="60" t="n"/>
      <c r="J259" s="60" t="n"/>
      <c r="K259" s="60" t="n"/>
      <c r="L259" s="60" t="n"/>
      <c r="M259" s="61">
        <f>IF(NOT((COUNTA($B259:$D259)+COUNTA($G259:$L259)+COUNTA($Q259))&gt;0),"",IF(ISNUMBER($G259),1,IF(N($W259)&gt;0,AVERAGEIFS($X$5:$X$1000,$U$5:$U$1000,ROW(),$V$5:$V$1000,"Sub"),$X259)))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IF(NOT((COUNTA($B259:$D259)+COUNTA($G259:$L259)+COUNTA($Q259))&gt;0),"",IF(ISNUMBER($G259),IF(AND(ISNUMBER($AN259),$G259&gt;$AN259),"Cumplida con "&amp;($G259-$AN259)&amp;IF($G259-$AN259=1," día"," días")&amp;" de retraso","Cumplida"),IF(N($M259)&gt;=1,"Cumplida",IF(NOT(ISNUMBER($AN259)),"Sin fecha límite",IF($AN259&lt;FechaRef,"Vencida hace "&amp;(FechaRef-$AN259)&amp;IF(FechaRef-$AN259=1," día"," días"),IF($AN259=FechaRef,"Vence hoy",IF($AN259-FechaRef&lt;=DiasAlerta,"Vence en "&amp;($AN259-FechaRef)&amp;IF($AN259-FechaRef=1," día"," días"),"En plazo")))))))</f>
        <v/>
      </c>
      <c r="P259" s="62" t="n"/>
      <c r="Q259" s="58" t="n"/>
      <c r="R259" s="63">
        <f>IF(NOT((COUNTA($B259:$D259)+COUNTA($G259:$L259)+COUNTA($Q259))&gt;0),"",IF((IF($C259="","Falta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",""))="","✔ OK","⚠ "&amp;LEFT(IF($C259="","Falta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",""),LEN(IF($C259="","Falta el nombre de la actividad"&amp;" · ","")&amp;IF(AND($V259="Sub",N($U259)=0),"Subactividad sin macroactividad arriba"&amp;" · ","")&amp;IF($AM259="","Sin fecha de inicio"&amp;" · ","")&amp;IF($AN259="","Sin fecha límite"&amp;" · ","")&amp;IF(AND(LEFT($C259,11)="[Jefatura] ",N($AL259)=0),"No se encuentra en la hoja de la jefatura (elíjala de nuevo en la lista)"&amp;" · ","")&amp;IF(OR(AND($E259&lt;&gt;"",NOT(ISNUMBER($E259))),AND($F259&lt;&gt;"",NOT(ISNUMBER($F259))),AND($G259&lt;&gt;"",NOT(ISNUMBER($G259)))),"Fecha no válida"&amp;" · ","")&amp;IF(AND(ISNUMBER($AM259),ISNUMBER($AN259),$AM259&gt;$AN259),"Inicio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","")&amp;IF(AND(ISNUMBER($AN259),$AN259&lt;FechaRef,N($M259)&lt;1),"Vencida"&amp;" · ","")&amp;IF(AND(ObsObligatoria="Sí",ISNUMBER($AN259),$AN259&lt;FechaRef,N($M259)&lt;1,$Q259=""),"Vencida sin observación"&amp;" · ",""))-3)))</f>
        <v/>
      </c>
      <c r="S259" s="64">
        <f>IF(NOT((COUNTA($B259:$D259)+COUNTA($G259:$L259)+COUNTA($Q259))&gt;0),"",IF(AND($V259="Sub",N($U259)&gt;0),IF(ISNUMBER(INDEX($AM$5:$AM$1000,$U259-4)),DATE(YEAR(INDEX($AM$5:$AM$1000,$U259-4)),MONTH(INDEX($AM$5:$AM$1000,$U259-4)),1),IF(ISNUMBER(INDEX($AN$5:$AN$1000,$U259-4)),DATE(YEAR(INDEX($AN$5:$AN$1000,$U259-4)),MONTH(INDEX($AN$5:$AN$1000,$U259-4)),1),MesCiclo)),IF(ISNUMBER($AM259),DATE(YEAR($AM259),MONTH($AM259),1),IF(ISNUMBER($AN259),DATE(YEAR($AN259),MONTH($AN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IF(NOT((COUNTA($B259:$D259)+COUNTA($G259:$L259)+COUNTA($Q259))&gt;0),"",IF($B259="Subactividad","Sub","Macro"))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  <c r="AK259" s="62" t="n"/>
      <c r="AL259" s="62">
        <f>IF(LEFT($C259,11)="[Jefatura] ",IFERROR(MATCH("Asistente Técnico de Riesgo|"&amp;MID($C259,12,500),rDname_ADM,0),0),"")</f>
        <v/>
      </c>
      <c r="AM259" s="62">
        <f>IF(N($AL259)&gt;0,INDEX(rIni_ADM,$AL259),IF(ISNUMBER($E259),$E259,""))</f>
        <v/>
      </c>
      <c r="AN259" s="62">
        <f>IF(N($AL259)&gt;0,INDEX(rLim_ADM,$AL259),IF(ISNUMBER($F259),$F259,""))</f>
        <v/>
      </c>
    </row>
    <row r="260">
      <c r="A260" s="56">
        <f>IF(NOT((COUNTA($B260:$D260)+COUNTA($G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>
        <f>IF(N($AL260)&gt;0,INDEX(rIni_ADM,$AL260),"")</f>
        <v/>
      </c>
      <c r="F260" s="59">
        <f>IF(N($AL260)&gt;0,INDEX(rLim_ADM,$AL260),"")</f>
        <v/>
      </c>
      <c r="G260" s="59" t="n"/>
      <c r="H260" s="60" t="n"/>
      <c r="I260" s="60" t="n"/>
      <c r="J260" s="60" t="n"/>
      <c r="K260" s="60" t="n"/>
      <c r="L260" s="60" t="n"/>
      <c r="M260" s="61">
        <f>IF(NOT((COUNTA($B260:$D260)+COUNTA($G260:$L260)+COUNTA($Q260))&gt;0),"",IF(ISNUMBER($G260),1,IF(N($W260)&gt;0,AVERAGEIFS($X$5:$X$1000,$U$5:$U$1000,ROW(),$V$5:$V$1000,"Sub"),$X260)))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IF(NOT((COUNTA($B260:$D260)+COUNTA($G260:$L260)+COUNTA($Q260))&gt;0),"",IF(ISNUMBER($G260),IF(AND(ISNUMBER($AN260),$G260&gt;$AN260),"Cumplida con "&amp;($G260-$AN260)&amp;IF($G260-$AN260=1," día"," días")&amp;" de retraso","Cumplida"),IF(N($M260)&gt;=1,"Cumplida",IF(NOT(ISNUMBER($AN260)),"Sin fecha límite",IF($AN260&lt;FechaRef,"Vencida hace "&amp;(FechaRef-$AN260)&amp;IF(FechaRef-$AN260=1," día"," días"),IF($AN260=FechaRef,"Vence hoy",IF($AN260-FechaRef&lt;=DiasAlerta,"Vence en "&amp;($AN260-FechaRef)&amp;IF($AN260-FechaRef=1," día"," días"),"En plazo")))))))</f>
        <v/>
      </c>
      <c r="P260" s="62" t="n"/>
      <c r="Q260" s="58" t="n"/>
      <c r="R260" s="63">
        <f>IF(NOT((COUNTA($B260:$D260)+COUNTA($G260:$L260)+COUNTA($Q260))&gt;0),"",IF((IF($C260="","Falta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",""))="","✔ OK","⚠ "&amp;LEFT(IF($C260="","Falta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",""),LEN(IF($C260="","Falta el nombre de la actividad"&amp;" · ","")&amp;IF(AND($V260="Sub",N($U260)=0),"Subactividad sin macroactividad arriba"&amp;" · ","")&amp;IF($AM260="","Sin fecha de inicio"&amp;" · ","")&amp;IF($AN260="","Sin fecha límite"&amp;" · ","")&amp;IF(AND(LEFT($C260,11)="[Jefatura] ",N($AL260)=0),"No se encuentra en la hoja de la jefatura (elíjala de nuevo en la lista)"&amp;" · ","")&amp;IF(OR(AND($E260&lt;&gt;"",NOT(ISNUMBER($E260))),AND($F260&lt;&gt;"",NOT(ISNUMBER($F260))),AND($G260&lt;&gt;"",NOT(ISNUMBER($G260)))),"Fecha no válida"&amp;" · ","")&amp;IF(AND(ISNUMBER($AM260),ISNUMBER($AN260),$AM260&gt;$AN260),"Inicio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","")&amp;IF(AND(ISNUMBER($AN260),$AN260&lt;FechaRef,N($M260)&lt;1),"Vencida"&amp;" · ","")&amp;IF(AND(ObsObligatoria="Sí",ISNUMBER($AN260),$AN260&lt;FechaRef,N($M260)&lt;1,$Q260=""),"Vencida sin observación"&amp;" · ",""))-3)))</f>
        <v/>
      </c>
      <c r="S260" s="64">
        <f>IF(NOT((COUNTA($B260:$D260)+COUNTA($G260:$L260)+COUNTA($Q260))&gt;0),"",IF(AND($V260="Sub",N($U260)&gt;0),IF(ISNUMBER(INDEX($AM$5:$AM$1000,$U260-4)),DATE(YEAR(INDEX($AM$5:$AM$1000,$U260-4)),MONTH(INDEX($AM$5:$AM$1000,$U260-4)),1),IF(ISNUMBER(INDEX($AN$5:$AN$1000,$U260-4)),DATE(YEAR(INDEX($AN$5:$AN$1000,$U260-4)),MONTH(INDEX($AN$5:$AN$1000,$U260-4)),1),MesCiclo)),IF(ISNUMBER($AM260),DATE(YEAR($AM260),MONTH($AM260),1),IF(ISNUMBER($AN260),DATE(YEAR($AN260),MONTH($AN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IF(NOT((COUNTA($B260:$D260)+COUNTA($G260:$L260)+COUNTA($Q260))&gt;0),"",IF($B260="Subactividad","Sub","Macro"))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  <c r="AK260" s="62" t="n"/>
      <c r="AL260" s="62">
        <f>IF(LEFT($C260,11)="[Jefatura] ",IFERROR(MATCH("Asistente Técnico de Riesgo|"&amp;MID($C260,12,500),rDname_ADM,0),0),"")</f>
        <v/>
      </c>
      <c r="AM260" s="62">
        <f>IF(N($AL260)&gt;0,INDEX(rIni_ADM,$AL260),IF(ISNUMBER($E260),$E260,""))</f>
        <v/>
      </c>
      <c r="AN260" s="62">
        <f>IF(N($AL260)&gt;0,INDEX(rLim_ADM,$AL260),IF(ISNUMBER($F260),$F260,""))</f>
        <v/>
      </c>
    </row>
    <row r="261">
      <c r="A261" s="56">
        <f>IF(NOT((COUNTA($B261:$D261)+COUNTA($G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>
        <f>IF(N($AL261)&gt;0,INDEX(rIni_ADM,$AL261),"")</f>
        <v/>
      </c>
      <c r="F261" s="59">
        <f>IF(N($AL261)&gt;0,INDEX(rLim_ADM,$AL261),"")</f>
        <v/>
      </c>
      <c r="G261" s="59" t="n"/>
      <c r="H261" s="60" t="n"/>
      <c r="I261" s="60" t="n"/>
      <c r="J261" s="60" t="n"/>
      <c r="K261" s="60" t="n"/>
      <c r="L261" s="60" t="n"/>
      <c r="M261" s="61">
        <f>IF(NOT((COUNTA($B261:$D261)+COUNTA($G261:$L261)+COUNTA($Q261))&gt;0),"",IF(ISNUMBER($G261),1,IF(N($W261)&gt;0,AVERAGEIFS($X$5:$X$1000,$U$5:$U$1000,ROW(),$V$5:$V$1000,"Sub"),$X261)))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IF(NOT((COUNTA($B261:$D261)+COUNTA($G261:$L261)+COUNTA($Q261))&gt;0),"",IF(ISNUMBER($G261),IF(AND(ISNUMBER($AN261),$G261&gt;$AN261),"Cumplida con "&amp;($G261-$AN261)&amp;IF($G261-$AN261=1," día"," días")&amp;" de retraso","Cumplida"),IF(N($M261)&gt;=1,"Cumplida",IF(NOT(ISNUMBER($AN261)),"Sin fecha límite",IF($AN261&lt;FechaRef,"Vencida hace "&amp;(FechaRef-$AN261)&amp;IF(FechaRef-$AN261=1," día"," días"),IF($AN261=FechaRef,"Vence hoy",IF($AN261-FechaRef&lt;=DiasAlerta,"Vence en "&amp;($AN261-FechaRef)&amp;IF($AN261-FechaRef=1," día"," días"),"En plazo")))))))</f>
        <v/>
      </c>
      <c r="P261" s="62" t="n"/>
      <c r="Q261" s="58" t="n"/>
      <c r="R261" s="63">
        <f>IF(NOT((COUNTA($B261:$D261)+COUNTA($G261:$L261)+COUNTA($Q261))&gt;0),"",IF((IF($C261="","Falta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",""))="","✔ OK","⚠ "&amp;LEFT(IF($C261="","Falta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",""),LEN(IF($C261="","Falta el nombre de la actividad"&amp;" · ","")&amp;IF(AND($V261="Sub",N($U261)=0),"Subactividad sin macroactividad arriba"&amp;" · ","")&amp;IF($AM261="","Sin fecha de inicio"&amp;" · ","")&amp;IF($AN261="","Sin fecha límite"&amp;" · ","")&amp;IF(AND(LEFT($C261,11)="[Jefatura] ",N($AL261)=0),"No se encuentra en la hoja de la jefatura (elíjala de nuevo en la lista)"&amp;" · ","")&amp;IF(OR(AND($E261&lt;&gt;"",NOT(ISNUMBER($E261))),AND($F261&lt;&gt;"",NOT(ISNUMBER($F261))),AND($G261&lt;&gt;"",NOT(ISNUMBER($G261)))),"Fecha no válida"&amp;" · ","")&amp;IF(AND(ISNUMBER($AM261),ISNUMBER($AN261),$AM261&gt;$AN261),"Inicio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","")&amp;IF(AND(ISNUMBER($AN261),$AN261&lt;FechaRef,N($M261)&lt;1),"Vencida"&amp;" · ","")&amp;IF(AND(ObsObligatoria="Sí",ISNUMBER($AN261),$AN261&lt;FechaRef,N($M261)&lt;1,$Q261=""),"Vencida sin observación"&amp;" · ",""))-3)))</f>
        <v/>
      </c>
      <c r="S261" s="64">
        <f>IF(NOT((COUNTA($B261:$D261)+COUNTA($G261:$L261)+COUNTA($Q261))&gt;0),"",IF(AND($V261="Sub",N($U261)&gt;0),IF(ISNUMBER(INDEX($AM$5:$AM$1000,$U261-4)),DATE(YEAR(INDEX($AM$5:$AM$1000,$U261-4)),MONTH(INDEX($AM$5:$AM$1000,$U261-4)),1),IF(ISNUMBER(INDEX($AN$5:$AN$1000,$U261-4)),DATE(YEAR(INDEX($AN$5:$AN$1000,$U261-4)),MONTH(INDEX($AN$5:$AN$1000,$U261-4)),1),MesCiclo)),IF(ISNUMBER($AM261),DATE(YEAR($AM261),MONTH($AM261),1),IF(ISNUMBER($AN261),DATE(YEAR($AN261),MONTH($AN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IF(NOT((COUNTA($B261:$D261)+COUNTA($G261:$L261)+COUNTA($Q261))&gt;0),"",IF($B261="Subactividad","Sub","Macro"))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  <c r="AK261" s="62" t="n"/>
      <c r="AL261" s="62">
        <f>IF(LEFT($C261,11)="[Jefatura] ",IFERROR(MATCH("Asistente Técnico de Riesgo|"&amp;MID($C261,12,500),rDname_ADM,0),0),"")</f>
        <v/>
      </c>
      <c r="AM261" s="62">
        <f>IF(N($AL261)&gt;0,INDEX(rIni_ADM,$AL261),IF(ISNUMBER($E261),$E261,""))</f>
        <v/>
      </c>
      <c r="AN261" s="62">
        <f>IF(N($AL261)&gt;0,INDEX(rLim_ADM,$AL261),IF(ISNUMBER($F261),$F261,""))</f>
        <v/>
      </c>
    </row>
    <row r="262">
      <c r="A262" s="56">
        <f>IF(NOT((COUNTA($B262:$D262)+COUNTA($G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>
        <f>IF(N($AL262)&gt;0,INDEX(rIni_ADM,$AL262),"")</f>
        <v/>
      </c>
      <c r="F262" s="59">
        <f>IF(N($AL262)&gt;0,INDEX(rLim_ADM,$AL262),"")</f>
        <v/>
      </c>
      <c r="G262" s="59" t="n"/>
      <c r="H262" s="60" t="n"/>
      <c r="I262" s="60" t="n"/>
      <c r="J262" s="60" t="n"/>
      <c r="K262" s="60" t="n"/>
      <c r="L262" s="60" t="n"/>
      <c r="M262" s="61">
        <f>IF(NOT((COUNTA($B262:$D262)+COUNTA($G262:$L262)+COUNTA($Q262))&gt;0),"",IF(ISNUMBER($G262),1,IF(N($W262)&gt;0,AVERAGEIFS($X$5:$X$1000,$U$5:$U$1000,ROW(),$V$5:$V$1000,"Sub"),$X262)))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IF(NOT((COUNTA($B262:$D262)+COUNTA($G262:$L262)+COUNTA($Q262))&gt;0),"",IF(ISNUMBER($G262),IF(AND(ISNUMBER($AN262),$G262&gt;$AN262),"Cumplida con "&amp;($G262-$AN262)&amp;IF($G262-$AN262=1," día"," días")&amp;" de retraso","Cumplida"),IF(N($M262)&gt;=1,"Cumplida",IF(NOT(ISNUMBER($AN262)),"Sin fecha límite",IF($AN262&lt;FechaRef,"Vencida hace "&amp;(FechaRef-$AN262)&amp;IF(FechaRef-$AN262=1," día"," días"),IF($AN262=FechaRef,"Vence hoy",IF($AN262-FechaRef&lt;=DiasAlerta,"Vence en "&amp;($AN262-FechaRef)&amp;IF($AN262-FechaRef=1," día"," días"),"En plazo")))))))</f>
        <v/>
      </c>
      <c r="P262" s="62" t="n"/>
      <c r="Q262" s="58" t="n"/>
      <c r="R262" s="63">
        <f>IF(NOT((COUNTA($B262:$D262)+COUNTA($G262:$L262)+COUNTA($Q262))&gt;0),"",IF((IF($C262="","Falta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",""))="","✔ OK","⚠ "&amp;LEFT(IF($C262="","Falta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",""),LEN(IF($C262="","Falta el nombre de la actividad"&amp;" · ","")&amp;IF(AND($V262="Sub",N($U262)=0),"Subactividad sin macroactividad arriba"&amp;" · ","")&amp;IF($AM262="","Sin fecha de inicio"&amp;" · ","")&amp;IF($AN262="","Sin fecha límite"&amp;" · ","")&amp;IF(AND(LEFT($C262,11)="[Jefatura] ",N($AL262)=0),"No se encuentra en la hoja de la jefatura (elíjala de nuevo en la lista)"&amp;" · ","")&amp;IF(OR(AND($E262&lt;&gt;"",NOT(ISNUMBER($E262))),AND($F262&lt;&gt;"",NOT(ISNUMBER($F262))),AND($G262&lt;&gt;"",NOT(ISNUMBER($G262)))),"Fecha no válida"&amp;" · ","")&amp;IF(AND(ISNUMBER($AM262),ISNUMBER($AN262),$AM262&gt;$AN262),"Inicio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","")&amp;IF(AND(ISNUMBER($AN262),$AN262&lt;FechaRef,N($M262)&lt;1),"Vencida"&amp;" · ","")&amp;IF(AND(ObsObligatoria="Sí",ISNUMBER($AN262),$AN262&lt;FechaRef,N($M262)&lt;1,$Q262=""),"Vencida sin observación"&amp;" · ",""))-3)))</f>
        <v/>
      </c>
      <c r="S262" s="64">
        <f>IF(NOT((COUNTA($B262:$D262)+COUNTA($G262:$L262)+COUNTA($Q262))&gt;0),"",IF(AND($V262="Sub",N($U262)&gt;0),IF(ISNUMBER(INDEX($AM$5:$AM$1000,$U262-4)),DATE(YEAR(INDEX($AM$5:$AM$1000,$U262-4)),MONTH(INDEX($AM$5:$AM$1000,$U262-4)),1),IF(ISNUMBER(INDEX($AN$5:$AN$1000,$U262-4)),DATE(YEAR(INDEX($AN$5:$AN$1000,$U262-4)),MONTH(INDEX($AN$5:$AN$1000,$U262-4)),1),MesCiclo)),IF(ISNUMBER($AM262),DATE(YEAR($AM262),MONTH($AM262),1),IF(ISNUMBER($AN262),DATE(YEAR($AN262),MONTH($AN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IF(NOT((COUNTA($B262:$D262)+COUNTA($G262:$L262)+COUNTA($Q262))&gt;0),"",IF($B262="Subactividad","Sub","Macro"))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  <c r="AK262" s="62" t="n"/>
      <c r="AL262" s="62">
        <f>IF(LEFT($C262,11)="[Jefatura] ",IFERROR(MATCH("Asistente Técnico de Riesgo|"&amp;MID($C262,12,500),rDname_ADM,0),0),"")</f>
        <v/>
      </c>
      <c r="AM262" s="62">
        <f>IF(N($AL262)&gt;0,INDEX(rIni_ADM,$AL262),IF(ISNUMBER($E262),$E262,""))</f>
        <v/>
      </c>
      <c r="AN262" s="62">
        <f>IF(N($AL262)&gt;0,INDEX(rLim_ADM,$AL262),IF(ISNUMBER($F262),$F262,""))</f>
        <v/>
      </c>
    </row>
    <row r="263">
      <c r="A263" s="56">
        <f>IF(NOT((COUNTA($B263:$D263)+COUNTA($G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>
        <f>IF(N($AL263)&gt;0,INDEX(rIni_ADM,$AL263),"")</f>
        <v/>
      </c>
      <c r="F263" s="59">
        <f>IF(N($AL263)&gt;0,INDEX(rLim_ADM,$AL263),"")</f>
        <v/>
      </c>
      <c r="G263" s="59" t="n"/>
      <c r="H263" s="60" t="n"/>
      <c r="I263" s="60" t="n"/>
      <c r="J263" s="60" t="n"/>
      <c r="K263" s="60" t="n"/>
      <c r="L263" s="60" t="n"/>
      <c r="M263" s="61">
        <f>IF(NOT((COUNTA($B263:$D263)+COUNTA($G263:$L263)+COUNTA($Q263))&gt;0),"",IF(ISNUMBER($G263),1,IF(N($W263)&gt;0,AVERAGEIFS($X$5:$X$1000,$U$5:$U$1000,ROW(),$V$5:$V$1000,"Sub"),$X263)))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IF(NOT((COUNTA($B263:$D263)+COUNTA($G263:$L263)+COUNTA($Q263))&gt;0),"",IF(ISNUMBER($G263),IF(AND(ISNUMBER($AN263),$G263&gt;$AN263),"Cumplida con "&amp;($G263-$AN263)&amp;IF($G263-$AN263=1," día"," días")&amp;" de retraso","Cumplida"),IF(N($M263)&gt;=1,"Cumplida",IF(NOT(ISNUMBER($AN263)),"Sin fecha límite",IF($AN263&lt;FechaRef,"Vencida hace "&amp;(FechaRef-$AN263)&amp;IF(FechaRef-$AN263=1," día"," días"),IF($AN263=FechaRef,"Vence hoy",IF($AN263-FechaRef&lt;=DiasAlerta,"Vence en "&amp;($AN263-FechaRef)&amp;IF($AN263-FechaRef=1," día"," días"),"En plazo")))))))</f>
        <v/>
      </c>
      <c r="P263" s="62" t="n"/>
      <c r="Q263" s="58" t="n"/>
      <c r="R263" s="63">
        <f>IF(NOT((COUNTA($B263:$D263)+COUNTA($G263:$L263)+COUNTA($Q263))&gt;0),"",IF((IF($C263="","Falta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",""))="","✔ OK","⚠ "&amp;LEFT(IF($C263="","Falta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",""),LEN(IF($C263="","Falta el nombre de la actividad"&amp;" · ","")&amp;IF(AND($V263="Sub",N($U263)=0),"Subactividad sin macroactividad arriba"&amp;" · ","")&amp;IF($AM263="","Sin fecha de inicio"&amp;" · ","")&amp;IF($AN263="","Sin fecha límite"&amp;" · ","")&amp;IF(AND(LEFT($C263,11)="[Jefatura] ",N($AL263)=0),"No se encuentra en la hoja de la jefatura (elíjala de nuevo en la lista)"&amp;" · ","")&amp;IF(OR(AND($E263&lt;&gt;"",NOT(ISNUMBER($E263))),AND($F263&lt;&gt;"",NOT(ISNUMBER($F263))),AND($G263&lt;&gt;"",NOT(ISNUMBER($G263)))),"Fecha no válida"&amp;" · ","")&amp;IF(AND(ISNUMBER($AM263),ISNUMBER($AN263),$AM263&gt;$AN263),"Inicio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","")&amp;IF(AND(ISNUMBER($AN263),$AN263&lt;FechaRef,N($M263)&lt;1),"Vencida"&amp;" · ","")&amp;IF(AND(ObsObligatoria="Sí",ISNUMBER($AN263),$AN263&lt;FechaRef,N($M263)&lt;1,$Q263=""),"Vencida sin observación"&amp;" · ",""))-3)))</f>
        <v/>
      </c>
      <c r="S263" s="64">
        <f>IF(NOT((COUNTA($B263:$D263)+COUNTA($G263:$L263)+COUNTA($Q263))&gt;0),"",IF(AND($V263="Sub",N($U263)&gt;0),IF(ISNUMBER(INDEX($AM$5:$AM$1000,$U263-4)),DATE(YEAR(INDEX($AM$5:$AM$1000,$U263-4)),MONTH(INDEX($AM$5:$AM$1000,$U263-4)),1),IF(ISNUMBER(INDEX($AN$5:$AN$1000,$U263-4)),DATE(YEAR(INDEX($AN$5:$AN$1000,$U263-4)),MONTH(INDEX($AN$5:$AN$1000,$U263-4)),1),MesCiclo)),IF(ISNUMBER($AM263),DATE(YEAR($AM263),MONTH($AM263),1),IF(ISNUMBER($AN263),DATE(YEAR($AN263),MONTH($AN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IF(NOT((COUNTA($B263:$D263)+COUNTA($G263:$L263)+COUNTA($Q263))&gt;0),"",IF($B263="Subactividad","Sub","Macro"))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  <c r="AK263" s="62" t="n"/>
      <c r="AL263" s="62">
        <f>IF(LEFT($C263,11)="[Jefatura] ",IFERROR(MATCH("Asistente Técnico de Riesgo|"&amp;MID($C263,12,500),rDname_ADM,0),0),"")</f>
        <v/>
      </c>
      <c r="AM263" s="62">
        <f>IF(N($AL263)&gt;0,INDEX(rIni_ADM,$AL263),IF(ISNUMBER($E263),$E263,""))</f>
        <v/>
      </c>
      <c r="AN263" s="62">
        <f>IF(N($AL263)&gt;0,INDEX(rLim_ADM,$AL263),IF(ISNUMBER($F263),$F263,""))</f>
        <v/>
      </c>
    </row>
    <row r="264">
      <c r="A264" s="56">
        <f>IF(NOT((COUNTA($B264:$D264)+COUNTA($G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>
        <f>IF(N($AL264)&gt;0,INDEX(rIni_ADM,$AL264),"")</f>
        <v/>
      </c>
      <c r="F264" s="59">
        <f>IF(N($AL264)&gt;0,INDEX(rLim_ADM,$AL264),"")</f>
        <v/>
      </c>
      <c r="G264" s="59" t="n"/>
      <c r="H264" s="60" t="n"/>
      <c r="I264" s="60" t="n"/>
      <c r="J264" s="60" t="n"/>
      <c r="K264" s="60" t="n"/>
      <c r="L264" s="60" t="n"/>
      <c r="M264" s="61">
        <f>IF(NOT((COUNTA($B264:$D264)+COUNTA($G264:$L264)+COUNTA($Q264))&gt;0),"",IF(ISNUMBER($G264),1,IF(N($W264)&gt;0,AVERAGEIFS($X$5:$X$1000,$U$5:$U$1000,ROW(),$V$5:$V$1000,"Sub"),$X264)))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IF(NOT((COUNTA($B264:$D264)+COUNTA($G264:$L264)+COUNTA($Q264))&gt;0),"",IF(ISNUMBER($G264),IF(AND(ISNUMBER($AN264),$G264&gt;$AN264),"Cumplida con "&amp;($G264-$AN264)&amp;IF($G264-$AN264=1," día"," días")&amp;" de retraso","Cumplida"),IF(N($M264)&gt;=1,"Cumplida",IF(NOT(ISNUMBER($AN264)),"Sin fecha límite",IF($AN264&lt;FechaRef,"Vencida hace "&amp;(FechaRef-$AN264)&amp;IF(FechaRef-$AN264=1," día"," días"),IF($AN264=FechaRef,"Vence hoy",IF($AN264-FechaRef&lt;=DiasAlerta,"Vence en "&amp;($AN264-FechaRef)&amp;IF($AN264-FechaRef=1," día"," días"),"En plazo")))))))</f>
        <v/>
      </c>
      <c r="P264" s="62" t="n"/>
      <c r="Q264" s="58" t="n"/>
      <c r="R264" s="63">
        <f>IF(NOT((COUNTA($B264:$D264)+COUNTA($G264:$L264)+COUNTA($Q264))&gt;0),"",IF((IF($C264="","Falta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",""))="","✔ OK","⚠ "&amp;LEFT(IF($C264="","Falta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",""),LEN(IF($C264="","Falta el nombre de la actividad"&amp;" · ","")&amp;IF(AND($V264="Sub",N($U264)=0),"Subactividad sin macroactividad arriba"&amp;" · ","")&amp;IF($AM264="","Sin fecha de inicio"&amp;" · ","")&amp;IF($AN264="","Sin fecha límite"&amp;" · ","")&amp;IF(AND(LEFT($C264,11)="[Jefatura] ",N($AL264)=0),"No se encuentra en la hoja de la jefatura (elíjala de nuevo en la lista)"&amp;" · ","")&amp;IF(OR(AND($E264&lt;&gt;"",NOT(ISNUMBER($E264))),AND($F264&lt;&gt;"",NOT(ISNUMBER($F264))),AND($G264&lt;&gt;"",NOT(ISNUMBER($G264)))),"Fecha no válida"&amp;" · ","")&amp;IF(AND(ISNUMBER($AM264),ISNUMBER($AN264),$AM264&gt;$AN264),"Inicio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","")&amp;IF(AND(ISNUMBER($AN264),$AN264&lt;FechaRef,N($M264)&lt;1),"Vencida"&amp;" · ","")&amp;IF(AND(ObsObligatoria="Sí",ISNUMBER($AN264),$AN264&lt;FechaRef,N($M264)&lt;1,$Q264=""),"Vencida sin observación"&amp;" · ",""))-3)))</f>
        <v/>
      </c>
      <c r="S264" s="64">
        <f>IF(NOT((COUNTA($B264:$D264)+COUNTA($G264:$L264)+COUNTA($Q264))&gt;0),"",IF(AND($V264="Sub",N($U264)&gt;0),IF(ISNUMBER(INDEX($AM$5:$AM$1000,$U264-4)),DATE(YEAR(INDEX($AM$5:$AM$1000,$U264-4)),MONTH(INDEX($AM$5:$AM$1000,$U264-4)),1),IF(ISNUMBER(INDEX($AN$5:$AN$1000,$U264-4)),DATE(YEAR(INDEX($AN$5:$AN$1000,$U264-4)),MONTH(INDEX($AN$5:$AN$1000,$U264-4)),1),MesCiclo)),IF(ISNUMBER($AM264),DATE(YEAR($AM264),MONTH($AM264),1),IF(ISNUMBER($AN264),DATE(YEAR($AN264),MONTH($AN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IF(NOT((COUNTA($B264:$D264)+COUNTA($G264:$L264)+COUNTA($Q264))&gt;0),"",IF($B264="Subactividad","Sub","Macro"))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  <c r="AK264" s="62" t="n"/>
      <c r="AL264" s="62">
        <f>IF(LEFT($C264,11)="[Jefatura] ",IFERROR(MATCH("Asistente Técnico de Riesgo|"&amp;MID($C264,12,500),rDname_ADM,0),0),"")</f>
        <v/>
      </c>
      <c r="AM264" s="62">
        <f>IF(N($AL264)&gt;0,INDEX(rIni_ADM,$AL264),IF(ISNUMBER($E264),$E264,""))</f>
        <v/>
      </c>
      <c r="AN264" s="62">
        <f>IF(N($AL264)&gt;0,INDEX(rLim_ADM,$AL264),IF(ISNUMBER($F264),$F264,""))</f>
        <v/>
      </c>
    </row>
    <row r="265">
      <c r="A265" s="56">
        <f>IF(NOT((COUNTA($B265:$D265)+COUNTA($G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>
        <f>IF(N($AL265)&gt;0,INDEX(rIni_ADM,$AL265),"")</f>
        <v/>
      </c>
      <c r="F265" s="59">
        <f>IF(N($AL265)&gt;0,INDEX(rLim_ADM,$AL265),"")</f>
        <v/>
      </c>
      <c r="G265" s="59" t="n"/>
      <c r="H265" s="60" t="n"/>
      <c r="I265" s="60" t="n"/>
      <c r="J265" s="60" t="n"/>
      <c r="K265" s="60" t="n"/>
      <c r="L265" s="60" t="n"/>
      <c r="M265" s="61">
        <f>IF(NOT((COUNTA($B265:$D265)+COUNTA($G265:$L265)+COUNTA($Q265))&gt;0),"",IF(ISNUMBER($G265),1,IF(N($W265)&gt;0,AVERAGEIFS($X$5:$X$1000,$U$5:$U$1000,ROW(),$V$5:$V$1000,"Sub"),$X265)))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IF(NOT((COUNTA($B265:$D265)+COUNTA($G265:$L265)+COUNTA($Q265))&gt;0),"",IF(ISNUMBER($G265),IF(AND(ISNUMBER($AN265),$G265&gt;$AN265),"Cumplida con "&amp;($G265-$AN265)&amp;IF($G265-$AN265=1," día"," días")&amp;" de retraso","Cumplida"),IF(N($M265)&gt;=1,"Cumplida",IF(NOT(ISNUMBER($AN265)),"Sin fecha límite",IF($AN265&lt;FechaRef,"Vencida hace "&amp;(FechaRef-$AN265)&amp;IF(FechaRef-$AN265=1," día"," días"),IF($AN265=FechaRef,"Vence hoy",IF($AN265-FechaRef&lt;=DiasAlerta,"Vence en "&amp;($AN265-FechaRef)&amp;IF($AN265-FechaRef=1," día"," días"),"En plazo")))))))</f>
        <v/>
      </c>
      <c r="P265" s="62" t="n"/>
      <c r="Q265" s="58" t="n"/>
      <c r="R265" s="63">
        <f>IF(NOT((COUNTA($B265:$D265)+COUNTA($G265:$L265)+COUNTA($Q265))&gt;0),"",IF((IF($C265="","Falta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",""))="","✔ OK","⚠ "&amp;LEFT(IF($C265="","Falta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",""),LEN(IF($C265="","Falta el nombre de la actividad"&amp;" · ","")&amp;IF(AND($V265="Sub",N($U265)=0),"Subactividad sin macroactividad arriba"&amp;" · ","")&amp;IF($AM265="","Sin fecha de inicio"&amp;" · ","")&amp;IF($AN265="","Sin fecha límite"&amp;" · ","")&amp;IF(AND(LEFT($C265,11)="[Jefatura] ",N($AL265)=0),"No se encuentra en la hoja de la jefatura (elíjala de nuevo en la lista)"&amp;" · ","")&amp;IF(OR(AND($E265&lt;&gt;"",NOT(ISNUMBER($E265))),AND($F265&lt;&gt;"",NOT(ISNUMBER($F265))),AND($G265&lt;&gt;"",NOT(ISNUMBER($G265)))),"Fecha no válida"&amp;" · ","")&amp;IF(AND(ISNUMBER($AM265),ISNUMBER($AN265),$AM265&gt;$AN265),"Inicio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","")&amp;IF(AND(ISNUMBER($AN265),$AN265&lt;FechaRef,N($M265)&lt;1),"Vencida"&amp;" · ","")&amp;IF(AND(ObsObligatoria="Sí",ISNUMBER($AN265),$AN265&lt;FechaRef,N($M265)&lt;1,$Q265=""),"Vencida sin observación"&amp;" · ",""))-3)))</f>
        <v/>
      </c>
      <c r="S265" s="64">
        <f>IF(NOT((COUNTA($B265:$D265)+COUNTA($G265:$L265)+COUNTA($Q265))&gt;0),"",IF(AND($V265="Sub",N($U265)&gt;0),IF(ISNUMBER(INDEX($AM$5:$AM$1000,$U265-4)),DATE(YEAR(INDEX($AM$5:$AM$1000,$U265-4)),MONTH(INDEX($AM$5:$AM$1000,$U265-4)),1),IF(ISNUMBER(INDEX($AN$5:$AN$1000,$U265-4)),DATE(YEAR(INDEX($AN$5:$AN$1000,$U265-4)),MONTH(INDEX($AN$5:$AN$1000,$U265-4)),1),MesCiclo)),IF(ISNUMBER($AM265),DATE(YEAR($AM265),MONTH($AM265),1),IF(ISNUMBER($AN265),DATE(YEAR($AN265),MONTH($AN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IF(NOT((COUNTA($B265:$D265)+COUNTA($G265:$L265)+COUNTA($Q265))&gt;0),"",IF($B265="Subactividad","Sub","Macro"))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  <c r="AK265" s="62" t="n"/>
      <c r="AL265" s="62">
        <f>IF(LEFT($C265,11)="[Jefatura] ",IFERROR(MATCH("Asistente Técnico de Riesgo|"&amp;MID($C265,12,500),rDname_ADM,0),0),"")</f>
        <v/>
      </c>
      <c r="AM265" s="62">
        <f>IF(N($AL265)&gt;0,INDEX(rIni_ADM,$AL265),IF(ISNUMBER($E265),$E265,""))</f>
        <v/>
      </c>
      <c r="AN265" s="62">
        <f>IF(N($AL265)&gt;0,INDEX(rLim_ADM,$AL265),IF(ISNUMBER($F265),$F265,""))</f>
        <v/>
      </c>
    </row>
    <row r="266">
      <c r="A266" s="56">
        <f>IF(NOT((COUNTA($B266:$D266)+COUNTA($G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>
        <f>IF(N($AL266)&gt;0,INDEX(rIni_ADM,$AL266),"")</f>
        <v/>
      </c>
      <c r="F266" s="59">
        <f>IF(N($AL266)&gt;0,INDEX(rLim_ADM,$AL266),"")</f>
        <v/>
      </c>
      <c r="G266" s="59" t="n"/>
      <c r="H266" s="60" t="n"/>
      <c r="I266" s="60" t="n"/>
      <c r="J266" s="60" t="n"/>
      <c r="K266" s="60" t="n"/>
      <c r="L266" s="60" t="n"/>
      <c r="M266" s="61">
        <f>IF(NOT((COUNTA($B266:$D266)+COUNTA($G266:$L266)+COUNTA($Q266))&gt;0),"",IF(ISNUMBER($G266),1,IF(N($W266)&gt;0,AVERAGEIFS($X$5:$X$1000,$U$5:$U$1000,ROW(),$V$5:$V$1000,"Sub"),$X266)))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IF(NOT((COUNTA($B266:$D266)+COUNTA($G266:$L266)+COUNTA($Q266))&gt;0),"",IF(ISNUMBER($G266),IF(AND(ISNUMBER($AN266),$G266&gt;$AN266),"Cumplida con "&amp;($G266-$AN266)&amp;IF($G266-$AN266=1," día"," días")&amp;" de retraso","Cumplida"),IF(N($M266)&gt;=1,"Cumplida",IF(NOT(ISNUMBER($AN266)),"Sin fecha límite",IF($AN266&lt;FechaRef,"Vencida hace "&amp;(FechaRef-$AN266)&amp;IF(FechaRef-$AN266=1," día"," días"),IF($AN266=FechaRef,"Vence hoy",IF($AN266-FechaRef&lt;=DiasAlerta,"Vence en "&amp;($AN266-FechaRef)&amp;IF($AN266-FechaRef=1," día"," días"),"En plazo")))))))</f>
        <v/>
      </c>
      <c r="P266" s="62" t="n"/>
      <c r="Q266" s="58" t="n"/>
      <c r="R266" s="63">
        <f>IF(NOT((COUNTA($B266:$D266)+COUNTA($G266:$L266)+COUNTA($Q266))&gt;0),"",IF((IF($C266="","Falta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",""))="","✔ OK","⚠ "&amp;LEFT(IF($C266="","Falta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",""),LEN(IF($C266="","Falta el nombre de la actividad"&amp;" · ","")&amp;IF(AND($V266="Sub",N($U266)=0),"Subactividad sin macroactividad arriba"&amp;" · ","")&amp;IF($AM266="","Sin fecha de inicio"&amp;" · ","")&amp;IF($AN266="","Sin fecha límite"&amp;" · ","")&amp;IF(AND(LEFT($C266,11)="[Jefatura] ",N($AL266)=0),"No se encuentra en la hoja de la jefatura (elíjala de nuevo en la lista)"&amp;" · ","")&amp;IF(OR(AND($E266&lt;&gt;"",NOT(ISNUMBER($E266))),AND($F266&lt;&gt;"",NOT(ISNUMBER($F266))),AND($G266&lt;&gt;"",NOT(ISNUMBER($G266)))),"Fecha no válida"&amp;" · ","")&amp;IF(AND(ISNUMBER($AM266),ISNUMBER($AN266),$AM266&gt;$AN266),"Inicio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","")&amp;IF(AND(ISNUMBER($AN266),$AN266&lt;FechaRef,N($M266)&lt;1),"Vencida"&amp;" · ","")&amp;IF(AND(ObsObligatoria="Sí",ISNUMBER($AN266),$AN266&lt;FechaRef,N($M266)&lt;1,$Q266=""),"Vencida sin observación"&amp;" · ",""))-3)))</f>
        <v/>
      </c>
      <c r="S266" s="64">
        <f>IF(NOT((COUNTA($B266:$D266)+COUNTA($G266:$L266)+COUNTA($Q266))&gt;0),"",IF(AND($V266="Sub",N($U266)&gt;0),IF(ISNUMBER(INDEX($AM$5:$AM$1000,$U266-4)),DATE(YEAR(INDEX($AM$5:$AM$1000,$U266-4)),MONTH(INDEX($AM$5:$AM$1000,$U266-4)),1),IF(ISNUMBER(INDEX($AN$5:$AN$1000,$U266-4)),DATE(YEAR(INDEX($AN$5:$AN$1000,$U266-4)),MONTH(INDEX($AN$5:$AN$1000,$U266-4)),1),MesCiclo)),IF(ISNUMBER($AM266),DATE(YEAR($AM266),MONTH($AM266),1),IF(ISNUMBER($AN266),DATE(YEAR($AN266),MONTH($AN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IF(NOT((COUNTA($B266:$D266)+COUNTA($G266:$L266)+COUNTA($Q266))&gt;0),"",IF($B266="Subactividad","Sub","Macro"))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  <c r="AK266" s="62" t="n"/>
      <c r="AL266" s="62">
        <f>IF(LEFT($C266,11)="[Jefatura] ",IFERROR(MATCH("Asistente Técnico de Riesgo|"&amp;MID($C266,12,500),rDname_ADM,0),0),"")</f>
        <v/>
      </c>
      <c r="AM266" s="62">
        <f>IF(N($AL266)&gt;0,INDEX(rIni_ADM,$AL266),IF(ISNUMBER($E266),$E266,""))</f>
        <v/>
      </c>
      <c r="AN266" s="62">
        <f>IF(N($AL266)&gt;0,INDEX(rLim_ADM,$AL266),IF(ISNUMBER($F266),$F266,""))</f>
        <v/>
      </c>
    </row>
    <row r="267">
      <c r="A267" s="56">
        <f>IF(NOT((COUNTA($B267:$D267)+COUNTA($G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>
        <f>IF(N($AL267)&gt;0,INDEX(rIni_ADM,$AL267),"")</f>
        <v/>
      </c>
      <c r="F267" s="59">
        <f>IF(N($AL267)&gt;0,INDEX(rLim_ADM,$AL267),"")</f>
        <v/>
      </c>
      <c r="G267" s="59" t="n"/>
      <c r="H267" s="60" t="n"/>
      <c r="I267" s="60" t="n"/>
      <c r="J267" s="60" t="n"/>
      <c r="K267" s="60" t="n"/>
      <c r="L267" s="60" t="n"/>
      <c r="M267" s="61">
        <f>IF(NOT((COUNTA($B267:$D267)+COUNTA($G267:$L267)+COUNTA($Q267))&gt;0),"",IF(ISNUMBER($G267),1,IF(N($W267)&gt;0,AVERAGEIFS($X$5:$X$1000,$U$5:$U$1000,ROW(),$V$5:$V$1000,"Sub"),$X267)))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IF(NOT((COUNTA($B267:$D267)+COUNTA($G267:$L267)+COUNTA($Q267))&gt;0),"",IF(ISNUMBER($G267),IF(AND(ISNUMBER($AN267),$G267&gt;$AN267),"Cumplida con "&amp;($G267-$AN267)&amp;IF($G267-$AN267=1," día"," días")&amp;" de retraso","Cumplida"),IF(N($M267)&gt;=1,"Cumplida",IF(NOT(ISNUMBER($AN267)),"Sin fecha límite",IF($AN267&lt;FechaRef,"Vencida hace "&amp;(FechaRef-$AN267)&amp;IF(FechaRef-$AN267=1," día"," días"),IF($AN267=FechaRef,"Vence hoy",IF($AN267-FechaRef&lt;=DiasAlerta,"Vence en "&amp;($AN267-FechaRef)&amp;IF($AN267-FechaRef=1," día"," días"),"En plazo")))))))</f>
        <v/>
      </c>
      <c r="P267" s="62" t="n"/>
      <c r="Q267" s="58" t="n"/>
      <c r="R267" s="63">
        <f>IF(NOT((COUNTA($B267:$D267)+COUNTA($G267:$L267)+COUNTA($Q267))&gt;0),"",IF((IF($C267="","Falta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",""))="","✔ OK","⚠ "&amp;LEFT(IF($C267="","Falta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",""),LEN(IF($C267="","Falta el nombre de la actividad"&amp;" · ","")&amp;IF(AND($V267="Sub",N($U267)=0),"Subactividad sin macroactividad arriba"&amp;" · ","")&amp;IF($AM267="","Sin fecha de inicio"&amp;" · ","")&amp;IF($AN267="","Sin fecha límite"&amp;" · ","")&amp;IF(AND(LEFT($C267,11)="[Jefatura] ",N($AL267)=0),"No se encuentra en la hoja de la jefatura (elíjala de nuevo en la lista)"&amp;" · ","")&amp;IF(OR(AND($E267&lt;&gt;"",NOT(ISNUMBER($E267))),AND($F267&lt;&gt;"",NOT(ISNUMBER($F267))),AND($G267&lt;&gt;"",NOT(ISNUMBER($G267)))),"Fecha no válida"&amp;" · ","")&amp;IF(AND(ISNUMBER($AM267),ISNUMBER($AN267),$AM267&gt;$AN267),"Inicio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","")&amp;IF(AND(ISNUMBER($AN267),$AN267&lt;FechaRef,N($M267)&lt;1),"Vencida"&amp;" · ","")&amp;IF(AND(ObsObligatoria="Sí",ISNUMBER($AN267),$AN267&lt;FechaRef,N($M267)&lt;1,$Q267=""),"Vencida sin observación"&amp;" · ",""))-3)))</f>
        <v/>
      </c>
      <c r="S267" s="64">
        <f>IF(NOT((COUNTA($B267:$D267)+COUNTA($G267:$L267)+COUNTA($Q267))&gt;0),"",IF(AND($V267="Sub",N($U267)&gt;0),IF(ISNUMBER(INDEX($AM$5:$AM$1000,$U267-4)),DATE(YEAR(INDEX($AM$5:$AM$1000,$U267-4)),MONTH(INDEX($AM$5:$AM$1000,$U267-4)),1),IF(ISNUMBER(INDEX($AN$5:$AN$1000,$U267-4)),DATE(YEAR(INDEX($AN$5:$AN$1000,$U267-4)),MONTH(INDEX($AN$5:$AN$1000,$U267-4)),1),MesCiclo)),IF(ISNUMBER($AM267),DATE(YEAR($AM267),MONTH($AM267),1),IF(ISNUMBER($AN267),DATE(YEAR($AN267),MONTH($AN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IF(NOT((COUNTA($B267:$D267)+COUNTA($G267:$L267)+COUNTA($Q267))&gt;0),"",IF($B267="Subactividad","Sub","Macro"))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  <c r="AK267" s="62" t="n"/>
      <c r="AL267" s="62">
        <f>IF(LEFT($C267,11)="[Jefatura] ",IFERROR(MATCH("Asistente Técnico de Riesgo|"&amp;MID($C267,12,500),rDname_ADM,0),0),"")</f>
        <v/>
      </c>
      <c r="AM267" s="62">
        <f>IF(N($AL267)&gt;0,INDEX(rIni_ADM,$AL267),IF(ISNUMBER($E267),$E267,""))</f>
        <v/>
      </c>
      <c r="AN267" s="62">
        <f>IF(N($AL267)&gt;0,INDEX(rLim_ADM,$AL267),IF(ISNUMBER($F267),$F267,""))</f>
        <v/>
      </c>
    </row>
    <row r="268">
      <c r="A268" s="56">
        <f>IF(NOT((COUNTA($B268:$D268)+COUNTA($G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>
        <f>IF(N($AL268)&gt;0,INDEX(rIni_ADM,$AL268),"")</f>
        <v/>
      </c>
      <c r="F268" s="59">
        <f>IF(N($AL268)&gt;0,INDEX(rLim_ADM,$AL268),"")</f>
        <v/>
      </c>
      <c r="G268" s="59" t="n"/>
      <c r="H268" s="60" t="n"/>
      <c r="I268" s="60" t="n"/>
      <c r="J268" s="60" t="n"/>
      <c r="K268" s="60" t="n"/>
      <c r="L268" s="60" t="n"/>
      <c r="M268" s="61">
        <f>IF(NOT((COUNTA($B268:$D268)+COUNTA($G268:$L268)+COUNTA($Q268))&gt;0),"",IF(ISNUMBER($G268),1,IF(N($W268)&gt;0,AVERAGEIFS($X$5:$X$1000,$U$5:$U$1000,ROW(),$V$5:$V$1000,"Sub"),$X268)))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IF(NOT((COUNTA($B268:$D268)+COUNTA($G268:$L268)+COUNTA($Q268))&gt;0),"",IF(ISNUMBER($G268),IF(AND(ISNUMBER($AN268),$G268&gt;$AN268),"Cumplida con "&amp;($G268-$AN268)&amp;IF($G268-$AN268=1," día"," días")&amp;" de retraso","Cumplida"),IF(N($M268)&gt;=1,"Cumplida",IF(NOT(ISNUMBER($AN268)),"Sin fecha límite",IF($AN268&lt;FechaRef,"Vencida hace "&amp;(FechaRef-$AN268)&amp;IF(FechaRef-$AN268=1," día"," días"),IF($AN268=FechaRef,"Vence hoy",IF($AN268-FechaRef&lt;=DiasAlerta,"Vence en "&amp;($AN268-FechaRef)&amp;IF($AN268-FechaRef=1," día"," días"),"En plazo")))))))</f>
        <v/>
      </c>
      <c r="P268" s="62" t="n"/>
      <c r="Q268" s="58" t="n"/>
      <c r="R268" s="63">
        <f>IF(NOT((COUNTA($B268:$D268)+COUNTA($G268:$L268)+COUNTA($Q268))&gt;0),"",IF((IF($C268="","Falta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",""))="","✔ OK","⚠ "&amp;LEFT(IF($C268="","Falta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",""),LEN(IF($C268="","Falta el nombre de la actividad"&amp;" · ","")&amp;IF(AND($V268="Sub",N($U268)=0),"Subactividad sin macroactividad arriba"&amp;" · ","")&amp;IF($AM268="","Sin fecha de inicio"&amp;" · ","")&amp;IF($AN268="","Sin fecha límite"&amp;" · ","")&amp;IF(AND(LEFT($C268,11)="[Jefatura] ",N($AL268)=0),"No se encuentra en la hoja de la jefatura (elíjala de nuevo en la lista)"&amp;" · ","")&amp;IF(OR(AND($E268&lt;&gt;"",NOT(ISNUMBER($E268))),AND($F268&lt;&gt;"",NOT(ISNUMBER($F268))),AND($G268&lt;&gt;"",NOT(ISNUMBER($G268)))),"Fecha no válida"&amp;" · ","")&amp;IF(AND(ISNUMBER($AM268),ISNUMBER($AN268),$AM268&gt;$AN268),"Inicio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","")&amp;IF(AND(ISNUMBER($AN268),$AN268&lt;FechaRef,N($M268)&lt;1),"Vencida"&amp;" · ","")&amp;IF(AND(ObsObligatoria="Sí",ISNUMBER($AN268),$AN268&lt;FechaRef,N($M268)&lt;1,$Q268=""),"Vencida sin observación"&amp;" · ",""))-3)))</f>
        <v/>
      </c>
      <c r="S268" s="64">
        <f>IF(NOT((COUNTA($B268:$D268)+COUNTA($G268:$L268)+COUNTA($Q268))&gt;0),"",IF(AND($V268="Sub",N($U268)&gt;0),IF(ISNUMBER(INDEX($AM$5:$AM$1000,$U268-4)),DATE(YEAR(INDEX($AM$5:$AM$1000,$U268-4)),MONTH(INDEX($AM$5:$AM$1000,$U268-4)),1),IF(ISNUMBER(INDEX($AN$5:$AN$1000,$U268-4)),DATE(YEAR(INDEX($AN$5:$AN$1000,$U268-4)),MONTH(INDEX($AN$5:$AN$1000,$U268-4)),1),MesCiclo)),IF(ISNUMBER($AM268),DATE(YEAR($AM268),MONTH($AM268),1),IF(ISNUMBER($AN268),DATE(YEAR($AN268),MONTH($AN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IF(NOT((COUNTA($B268:$D268)+COUNTA($G268:$L268)+COUNTA($Q268))&gt;0),"",IF($B268="Subactividad","Sub","Macro"))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  <c r="AK268" s="62" t="n"/>
      <c r="AL268" s="62">
        <f>IF(LEFT($C268,11)="[Jefatura] ",IFERROR(MATCH("Asistente Técnico de Riesgo|"&amp;MID($C268,12,500),rDname_ADM,0),0),"")</f>
        <v/>
      </c>
      <c r="AM268" s="62">
        <f>IF(N($AL268)&gt;0,INDEX(rIni_ADM,$AL268),IF(ISNUMBER($E268),$E268,""))</f>
        <v/>
      </c>
      <c r="AN268" s="62">
        <f>IF(N($AL268)&gt;0,INDEX(rLim_ADM,$AL268),IF(ISNUMBER($F268),$F268,""))</f>
        <v/>
      </c>
    </row>
    <row r="269">
      <c r="A269" s="56">
        <f>IF(NOT((COUNTA($B269:$D269)+COUNTA($G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>
        <f>IF(N($AL269)&gt;0,INDEX(rIni_ADM,$AL269),"")</f>
        <v/>
      </c>
      <c r="F269" s="59">
        <f>IF(N($AL269)&gt;0,INDEX(rLim_ADM,$AL269),"")</f>
        <v/>
      </c>
      <c r="G269" s="59" t="n"/>
      <c r="H269" s="60" t="n"/>
      <c r="I269" s="60" t="n"/>
      <c r="J269" s="60" t="n"/>
      <c r="K269" s="60" t="n"/>
      <c r="L269" s="60" t="n"/>
      <c r="M269" s="61">
        <f>IF(NOT((COUNTA($B269:$D269)+COUNTA($G269:$L269)+COUNTA($Q269))&gt;0),"",IF(ISNUMBER($G269),1,IF(N($W269)&gt;0,AVERAGEIFS($X$5:$X$1000,$U$5:$U$1000,ROW(),$V$5:$V$1000,"Sub"),$X269)))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IF(NOT((COUNTA($B269:$D269)+COUNTA($G269:$L269)+COUNTA($Q269))&gt;0),"",IF(ISNUMBER($G269),IF(AND(ISNUMBER($AN269),$G269&gt;$AN269),"Cumplida con "&amp;($G269-$AN269)&amp;IF($G269-$AN269=1," día"," días")&amp;" de retraso","Cumplida"),IF(N($M269)&gt;=1,"Cumplida",IF(NOT(ISNUMBER($AN269)),"Sin fecha límite",IF($AN269&lt;FechaRef,"Vencida hace "&amp;(FechaRef-$AN269)&amp;IF(FechaRef-$AN269=1," día"," días"),IF($AN269=FechaRef,"Vence hoy",IF($AN269-FechaRef&lt;=DiasAlerta,"Vence en "&amp;($AN269-FechaRef)&amp;IF($AN269-FechaRef=1," día"," días"),"En plazo")))))))</f>
        <v/>
      </c>
      <c r="P269" s="62" t="n"/>
      <c r="Q269" s="58" t="n"/>
      <c r="R269" s="63">
        <f>IF(NOT((COUNTA($B269:$D269)+COUNTA($G269:$L269)+COUNTA($Q269))&gt;0),"",IF((IF($C269="","Falta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",""))="","✔ OK","⚠ "&amp;LEFT(IF($C269="","Falta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",""),LEN(IF($C269="","Falta el nombre de la actividad"&amp;" · ","")&amp;IF(AND($V269="Sub",N($U269)=0),"Subactividad sin macroactividad arriba"&amp;" · ","")&amp;IF($AM269="","Sin fecha de inicio"&amp;" · ","")&amp;IF($AN269="","Sin fecha límite"&amp;" · ","")&amp;IF(AND(LEFT($C269,11)="[Jefatura] ",N($AL269)=0),"No se encuentra en la hoja de la jefatura (elíjala de nuevo en la lista)"&amp;" · ","")&amp;IF(OR(AND($E269&lt;&gt;"",NOT(ISNUMBER($E269))),AND($F269&lt;&gt;"",NOT(ISNUMBER($F269))),AND($G269&lt;&gt;"",NOT(ISNUMBER($G269)))),"Fecha no válida"&amp;" · ","")&amp;IF(AND(ISNUMBER($AM269),ISNUMBER($AN269),$AM269&gt;$AN269),"Inicio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","")&amp;IF(AND(ISNUMBER($AN269),$AN269&lt;FechaRef,N($M269)&lt;1),"Vencida"&amp;" · ","")&amp;IF(AND(ObsObligatoria="Sí",ISNUMBER($AN269),$AN269&lt;FechaRef,N($M269)&lt;1,$Q269=""),"Vencida sin observación"&amp;" · ",""))-3)))</f>
        <v/>
      </c>
      <c r="S269" s="64">
        <f>IF(NOT((COUNTA($B269:$D269)+COUNTA($G269:$L269)+COUNTA($Q269))&gt;0),"",IF(AND($V269="Sub",N($U269)&gt;0),IF(ISNUMBER(INDEX($AM$5:$AM$1000,$U269-4)),DATE(YEAR(INDEX($AM$5:$AM$1000,$U269-4)),MONTH(INDEX($AM$5:$AM$1000,$U269-4)),1),IF(ISNUMBER(INDEX($AN$5:$AN$1000,$U269-4)),DATE(YEAR(INDEX($AN$5:$AN$1000,$U269-4)),MONTH(INDEX($AN$5:$AN$1000,$U269-4)),1),MesCiclo)),IF(ISNUMBER($AM269),DATE(YEAR($AM269),MONTH($AM269),1),IF(ISNUMBER($AN269),DATE(YEAR($AN269),MONTH($AN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IF(NOT((COUNTA($B269:$D269)+COUNTA($G269:$L269)+COUNTA($Q269))&gt;0),"",IF($B269="Subactividad","Sub","Macro"))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  <c r="AK269" s="62" t="n"/>
      <c r="AL269" s="62">
        <f>IF(LEFT($C269,11)="[Jefatura] ",IFERROR(MATCH("Asistente Técnico de Riesgo|"&amp;MID($C269,12,500),rDname_ADM,0),0),"")</f>
        <v/>
      </c>
      <c r="AM269" s="62">
        <f>IF(N($AL269)&gt;0,INDEX(rIni_ADM,$AL269),IF(ISNUMBER($E269),$E269,""))</f>
        <v/>
      </c>
      <c r="AN269" s="62">
        <f>IF(N($AL269)&gt;0,INDEX(rLim_ADM,$AL269),IF(ISNUMBER($F269),$F269,""))</f>
        <v/>
      </c>
    </row>
    <row r="270">
      <c r="A270" s="56">
        <f>IF(NOT((COUNTA($B270:$D270)+COUNTA($G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>
        <f>IF(N($AL270)&gt;0,INDEX(rIni_ADM,$AL270),"")</f>
        <v/>
      </c>
      <c r="F270" s="59">
        <f>IF(N($AL270)&gt;0,INDEX(rLim_ADM,$AL270),"")</f>
        <v/>
      </c>
      <c r="G270" s="59" t="n"/>
      <c r="H270" s="60" t="n"/>
      <c r="I270" s="60" t="n"/>
      <c r="J270" s="60" t="n"/>
      <c r="K270" s="60" t="n"/>
      <c r="L270" s="60" t="n"/>
      <c r="M270" s="61">
        <f>IF(NOT((COUNTA($B270:$D270)+COUNTA($G270:$L270)+COUNTA($Q270))&gt;0),"",IF(ISNUMBER($G270),1,IF(N($W270)&gt;0,AVERAGEIFS($X$5:$X$1000,$U$5:$U$1000,ROW(),$V$5:$V$1000,"Sub"),$X270)))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IF(NOT((COUNTA($B270:$D270)+COUNTA($G270:$L270)+COUNTA($Q270))&gt;0),"",IF(ISNUMBER($G270),IF(AND(ISNUMBER($AN270),$G270&gt;$AN270),"Cumplida con "&amp;($G270-$AN270)&amp;IF($G270-$AN270=1," día"," días")&amp;" de retraso","Cumplida"),IF(N($M270)&gt;=1,"Cumplida",IF(NOT(ISNUMBER($AN270)),"Sin fecha límite",IF($AN270&lt;FechaRef,"Vencida hace "&amp;(FechaRef-$AN270)&amp;IF(FechaRef-$AN270=1," día"," días"),IF($AN270=FechaRef,"Vence hoy",IF($AN270-FechaRef&lt;=DiasAlerta,"Vence en "&amp;($AN270-FechaRef)&amp;IF($AN270-FechaRef=1," día"," días"),"En plazo")))))))</f>
        <v/>
      </c>
      <c r="P270" s="62" t="n"/>
      <c r="Q270" s="58" t="n"/>
      <c r="R270" s="63">
        <f>IF(NOT((COUNTA($B270:$D270)+COUNTA($G270:$L270)+COUNTA($Q270))&gt;0),"",IF((IF($C270="","Falta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",""))="","✔ OK","⚠ "&amp;LEFT(IF($C270="","Falta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",""),LEN(IF($C270="","Falta el nombre de la actividad"&amp;" · ","")&amp;IF(AND($V270="Sub",N($U270)=0),"Subactividad sin macroactividad arriba"&amp;" · ","")&amp;IF($AM270="","Sin fecha de inicio"&amp;" · ","")&amp;IF($AN270="","Sin fecha límite"&amp;" · ","")&amp;IF(AND(LEFT($C270,11)="[Jefatura] ",N($AL270)=0),"No se encuentra en la hoja de la jefatura (elíjala de nuevo en la lista)"&amp;" · ","")&amp;IF(OR(AND($E270&lt;&gt;"",NOT(ISNUMBER($E270))),AND($F270&lt;&gt;"",NOT(ISNUMBER($F270))),AND($G270&lt;&gt;"",NOT(ISNUMBER($G270)))),"Fecha no válida"&amp;" · ","")&amp;IF(AND(ISNUMBER($AM270),ISNUMBER($AN270),$AM270&gt;$AN270),"Inicio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","")&amp;IF(AND(ISNUMBER($AN270),$AN270&lt;FechaRef,N($M270)&lt;1),"Vencida"&amp;" · ","")&amp;IF(AND(ObsObligatoria="Sí",ISNUMBER($AN270),$AN270&lt;FechaRef,N($M270)&lt;1,$Q270=""),"Vencida sin observación"&amp;" · ",""))-3)))</f>
        <v/>
      </c>
      <c r="S270" s="64">
        <f>IF(NOT((COUNTA($B270:$D270)+COUNTA($G270:$L270)+COUNTA($Q270))&gt;0),"",IF(AND($V270="Sub",N($U270)&gt;0),IF(ISNUMBER(INDEX($AM$5:$AM$1000,$U270-4)),DATE(YEAR(INDEX($AM$5:$AM$1000,$U270-4)),MONTH(INDEX($AM$5:$AM$1000,$U270-4)),1),IF(ISNUMBER(INDEX($AN$5:$AN$1000,$U270-4)),DATE(YEAR(INDEX($AN$5:$AN$1000,$U270-4)),MONTH(INDEX($AN$5:$AN$1000,$U270-4)),1),MesCiclo)),IF(ISNUMBER($AM270),DATE(YEAR($AM270),MONTH($AM270),1),IF(ISNUMBER($AN270),DATE(YEAR($AN270),MONTH($AN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IF(NOT((COUNTA($B270:$D270)+COUNTA($G270:$L270)+COUNTA($Q270))&gt;0),"",IF($B270="Subactividad","Sub","Macro"))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  <c r="AK270" s="62" t="n"/>
      <c r="AL270" s="62">
        <f>IF(LEFT($C270,11)="[Jefatura] ",IFERROR(MATCH("Asistente Técnico de Riesgo|"&amp;MID($C270,12,500),rDname_ADM,0),0),"")</f>
        <v/>
      </c>
      <c r="AM270" s="62">
        <f>IF(N($AL270)&gt;0,INDEX(rIni_ADM,$AL270),IF(ISNUMBER($E270),$E270,""))</f>
        <v/>
      </c>
      <c r="AN270" s="62">
        <f>IF(N($AL270)&gt;0,INDEX(rLim_ADM,$AL270),IF(ISNUMBER($F270),$F270,""))</f>
        <v/>
      </c>
    </row>
    <row r="271">
      <c r="A271" s="56">
        <f>IF(NOT((COUNTA($B271:$D271)+COUNTA($G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>
        <f>IF(N($AL271)&gt;0,INDEX(rIni_ADM,$AL271),"")</f>
        <v/>
      </c>
      <c r="F271" s="59">
        <f>IF(N($AL271)&gt;0,INDEX(rLim_ADM,$AL271),"")</f>
        <v/>
      </c>
      <c r="G271" s="59" t="n"/>
      <c r="H271" s="60" t="n"/>
      <c r="I271" s="60" t="n"/>
      <c r="J271" s="60" t="n"/>
      <c r="K271" s="60" t="n"/>
      <c r="L271" s="60" t="n"/>
      <c r="M271" s="61">
        <f>IF(NOT((COUNTA($B271:$D271)+COUNTA($G271:$L271)+COUNTA($Q271))&gt;0),"",IF(ISNUMBER($G271),1,IF(N($W271)&gt;0,AVERAGEIFS($X$5:$X$1000,$U$5:$U$1000,ROW(),$V$5:$V$1000,"Sub"),$X271)))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IF(NOT((COUNTA($B271:$D271)+COUNTA($G271:$L271)+COUNTA($Q271))&gt;0),"",IF(ISNUMBER($G271),IF(AND(ISNUMBER($AN271),$G271&gt;$AN271),"Cumplida con "&amp;($G271-$AN271)&amp;IF($G271-$AN271=1," día"," días")&amp;" de retraso","Cumplida"),IF(N($M271)&gt;=1,"Cumplida",IF(NOT(ISNUMBER($AN271)),"Sin fecha límite",IF($AN271&lt;FechaRef,"Vencida hace "&amp;(FechaRef-$AN271)&amp;IF(FechaRef-$AN271=1," día"," días"),IF($AN271=FechaRef,"Vence hoy",IF($AN271-FechaRef&lt;=DiasAlerta,"Vence en "&amp;($AN271-FechaRef)&amp;IF($AN271-FechaRef=1," día"," días"),"En plazo")))))))</f>
        <v/>
      </c>
      <c r="P271" s="62" t="n"/>
      <c r="Q271" s="58" t="n"/>
      <c r="R271" s="63">
        <f>IF(NOT((COUNTA($B271:$D271)+COUNTA($G271:$L271)+COUNTA($Q271))&gt;0),"",IF((IF($C271="","Falta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",""))="","✔ OK","⚠ "&amp;LEFT(IF($C271="","Falta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",""),LEN(IF($C271="","Falta el nombre de la actividad"&amp;" · ","")&amp;IF(AND($V271="Sub",N($U271)=0),"Subactividad sin macroactividad arriba"&amp;" · ","")&amp;IF($AM271="","Sin fecha de inicio"&amp;" · ","")&amp;IF($AN271="","Sin fecha límite"&amp;" · ","")&amp;IF(AND(LEFT($C271,11)="[Jefatura] ",N($AL271)=0),"No se encuentra en la hoja de la jefatura (elíjala de nuevo en la lista)"&amp;" · ","")&amp;IF(OR(AND($E271&lt;&gt;"",NOT(ISNUMBER($E271))),AND($F271&lt;&gt;"",NOT(ISNUMBER($F271))),AND($G271&lt;&gt;"",NOT(ISNUMBER($G271)))),"Fecha no válida"&amp;" · ","")&amp;IF(AND(ISNUMBER($AM271),ISNUMBER($AN271),$AM271&gt;$AN271),"Inicio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","")&amp;IF(AND(ISNUMBER($AN271),$AN271&lt;FechaRef,N($M271)&lt;1),"Vencida"&amp;" · ","")&amp;IF(AND(ObsObligatoria="Sí",ISNUMBER($AN271),$AN271&lt;FechaRef,N($M271)&lt;1,$Q271=""),"Vencida sin observación"&amp;" · ",""))-3)))</f>
        <v/>
      </c>
      <c r="S271" s="64">
        <f>IF(NOT((COUNTA($B271:$D271)+COUNTA($G271:$L271)+COUNTA($Q271))&gt;0),"",IF(AND($V271="Sub",N($U271)&gt;0),IF(ISNUMBER(INDEX($AM$5:$AM$1000,$U271-4)),DATE(YEAR(INDEX($AM$5:$AM$1000,$U271-4)),MONTH(INDEX($AM$5:$AM$1000,$U271-4)),1),IF(ISNUMBER(INDEX($AN$5:$AN$1000,$U271-4)),DATE(YEAR(INDEX($AN$5:$AN$1000,$U271-4)),MONTH(INDEX($AN$5:$AN$1000,$U271-4)),1),MesCiclo)),IF(ISNUMBER($AM271),DATE(YEAR($AM271),MONTH($AM271),1),IF(ISNUMBER($AN271),DATE(YEAR($AN271),MONTH($AN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IF(NOT((COUNTA($B271:$D271)+COUNTA($G271:$L271)+COUNTA($Q271))&gt;0),"",IF($B271="Subactividad","Sub","Macro"))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  <c r="AK271" s="62" t="n"/>
      <c r="AL271" s="62">
        <f>IF(LEFT($C271,11)="[Jefatura] ",IFERROR(MATCH("Asistente Técnico de Riesgo|"&amp;MID($C271,12,500),rDname_ADM,0),0),"")</f>
        <v/>
      </c>
      <c r="AM271" s="62">
        <f>IF(N($AL271)&gt;0,INDEX(rIni_ADM,$AL271),IF(ISNUMBER($E271),$E271,""))</f>
        <v/>
      </c>
      <c r="AN271" s="62">
        <f>IF(N($AL271)&gt;0,INDEX(rLim_ADM,$AL271),IF(ISNUMBER($F271),$F271,""))</f>
        <v/>
      </c>
    </row>
    <row r="272">
      <c r="A272" s="56">
        <f>IF(NOT((COUNTA($B272:$D272)+COUNTA($G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>
        <f>IF(N($AL272)&gt;0,INDEX(rIni_ADM,$AL272),"")</f>
        <v/>
      </c>
      <c r="F272" s="59">
        <f>IF(N($AL272)&gt;0,INDEX(rLim_ADM,$AL272),"")</f>
        <v/>
      </c>
      <c r="G272" s="59" t="n"/>
      <c r="H272" s="60" t="n"/>
      <c r="I272" s="60" t="n"/>
      <c r="J272" s="60" t="n"/>
      <c r="K272" s="60" t="n"/>
      <c r="L272" s="60" t="n"/>
      <c r="M272" s="61">
        <f>IF(NOT((COUNTA($B272:$D272)+COUNTA($G272:$L272)+COUNTA($Q272))&gt;0),"",IF(ISNUMBER($G272),1,IF(N($W272)&gt;0,AVERAGEIFS($X$5:$X$1000,$U$5:$U$1000,ROW(),$V$5:$V$1000,"Sub"),$X272)))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IF(NOT((COUNTA($B272:$D272)+COUNTA($G272:$L272)+COUNTA($Q272))&gt;0),"",IF(ISNUMBER($G272),IF(AND(ISNUMBER($AN272),$G272&gt;$AN272),"Cumplida con "&amp;($G272-$AN272)&amp;IF($G272-$AN272=1," día"," días")&amp;" de retraso","Cumplida"),IF(N($M272)&gt;=1,"Cumplida",IF(NOT(ISNUMBER($AN272)),"Sin fecha límite",IF($AN272&lt;FechaRef,"Vencida hace "&amp;(FechaRef-$AN272)&amp;IF(FechaRef-$AN272=1," día"," días"),IF($AN272=FechaRef,"Vence hoy",IF($AN272-FechaRef&lt;=DiasAlerta,"Vence en "&amp;($AN272-FechaRef)&amp;IF($AN272-FechaRef=1," día"," días"),"En plazo")))))))</f>
        <v/>
      </c>
      <c r="P272" s="62" t="n"/>
      <c r="Q272" s="58" t="n"/>
      <c r="R272" s="63">
        <f>IF(NOT((COUNTA($B272:$D272)+COUNTA($G272:$L272)+COUNTA($Q272))&gt;0),"",IF((IF($C272="","Falta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",""))="","✔ OK","⚠ "&amp;LEFT(IF($C272="","Falta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",""),LEN(IF($C272="","Falta el nombre de la actividad"&amp;" · ","")&amp;IF(AND($V272="Sub",N($U272)=0),"Subactividad sin macroactividad arriba"&amp;" · ","")&amp;IF($AM272="","Sin fecha de inicio"&amp;" · ","")&amp;IF($AN272="","Sin fecha límite"&amp;" · ","")&amp;IF(AND(LEFT($C272,11)="[Jefatura] ",N($AL272)=0),"No se encuentra en la hoja de la jefatura (elíjala de nuevo en la lista)"&amp;" · ","")&amp;IF(OR(AND($E272&lt;&gt;"",NOT(ISNUMBER($E272))),AND($F272&lt;&gt;"",NOT(ISNUMBER($F272))),AND($G272&lt;&gt;"",NOT(ISNUMBER($G272)))),"Fecha no válida"&amp;" · ","")&amp;IF(AND(ISNUMBER($AM272),ISNUMBER($AN272),$AM272&gt;$AN272),"Inicio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","")&amp;IF(AND(ISNUMBER($AN272),$AN272&lt;FechaRef,N($M272)&lt;1),"Vencida"&amp;" · ","")&amp;IF(AND(ObsObligatoria="Sí",ISNUMBER($AN272),$AN272&lt;FechaRef,N($M272)&lt;1,$Q272=""),"Vencida sin observación"&amp;" · ",""))-3)))</f>
        <v/>
      </c>
      <c r="S272" s="64">
        <f>IF(NOT((COUNTA($B272:$D272)+COUNTA($G272:$L272)+COUNTA($Q272))&gt;0),"",IF(AND($V272="Sub",N($U272)&gt;0),IF(ISNUMBER(INDEX($AM$5:$AM$1000,$U272-4)),DATE(YEAR(INDEX($AM$5:$AM$1000,$U272-4)),MONTH(INDEX($AM$5:$AM$1000,$U272-4)),1),IF(ISNUMBER(INDEX($AN$5:$AN$1000,$U272-4)),DATE(YEAR(INDEX($AN$5:$AN$1000,$U272-4)),MONTH(INDEX($AN$5:$AN$1000,$U272-4)),1),MesCiclo)),IF(ISNUMBER($AM272),DATE(YEAR($AM272),MONTH($AM272),1),IF(ISNUMBER($AN272),DATE(YEAR($AN272),MONTH($AN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IF(NOT((COUNTA($B272:$D272)+COUNTA($G272:$L272)+COUNTA($Q272))&gt;0),"",IF($B272="Subactividad","Sub","Macro"))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  <c r="AK272" s="62" t="n"/>
      <c r="AL272" s="62">
        <f>IF(LEFT($C272,11)="[Jefatura] ",IFERROR(MATCH("Asistente Técnico de Riesgo|"&amp;MID($C272,12,500),rDname_ADM,0),0),"")</f>
        <v/>
      </c>
      <c r="AM272" s="62">
        <f>IF(N($AL272)&gt;0,INDEX(rIni_ADM,$AL272),IF(ISNUMBER($E272),$E272,""))</f>
        <v/>
      </c>
      <c r="AN272" s="62">
        <f>IF(N($AL272)&gt;0,INDEX(rLim_ADM,$AL272),IF(ISNUMBER($F272),$F272,""))</f>
        <v/>
      </c>
    </row>
    <row r="273">
      <c r="A273" s="56">
        <f>IF(NOT((COUNTA($B273:$D273)+COUNTA($G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>
        <f>IF(N($AL273)&gt;0,INDEX(rIni_ADM,$AL273),"")</f>
        <v/>
      </c>
      <c r="F273" s="59">
        <f>IF(N($AL273)&gt;0,INDEX(rLim_ADM,$AL273),"")</f>
        <v/>
      </c>
      <c r="G273" s="59" t="n"/>
      <c r="H273" s="60" t="n"/>
      <c r="I273" s="60" t="n"/>
      <c r="J273" s="60" t="n"/>
      <c r="K273" s="60" t="n"/>
      <c r="L273" s="60" t="n"/>
      <c r="M273" s="61">
        <f>IF(NOT((COUNTA($B273:$D273)+COUNTA($G273:$L273)+COUNTA($Q273))&gt;0),"",IF(ISNUMBER($G273),1,IF(N($W273)&gt;0,AVERAGEIFS($X$5:$X$1000,$U$5:$U$1000,ROW(),$V$5:$V$1000,"Sub"),$X273)))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IF(NOT((COUNTA($B273:$D273)+COUNTA($G273:$L273)+COUNTA($Q273))&gt;0),"",IF(ISNUMBER($G273),IF(AND(ISNUMBER($AN273),$G273&gt;$AN273),"Cumplida con "&amp;($G273-$AN273)&amp;IF($G273-$AN273=1," día"," días")&amp;" de retraso","Cumplida"),IF(N($M273)&gt;=1,"Cumplida",IF(NOT(ISNUMBER($AN273)),"Sin fecha límite",IF($AN273&lt;FechaRef,"Vencida hace "&amp;(FechaRef-$AN273)&amp;IF(FechaRef-$AN273=1," día"," días"),IF($AN273=FechaRef,"Vence hoy",IF($AN273-FechaRef&lt;=DiasAlerta,"Vence en "&amp;($AN273-FechaRef)&amp;IF($AN273-FechaRef=1," día"," días"),"En plazo")))))))</f>
        <v/>
      </c>
      <c r="P273" s="62" t="n"/>
      <c r="Q273" s="58" t="n"/>
      <c r="R273" s="63">
        <f>IF(NOT((COUNTA($B273:$D273)+COUNTA($G273:$L273)+COUNTA($Q273))&gt;0),"",IF((IF($C273="","Falta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",""))="","✔ OK","⚠ "&amp;LEFT(IF($C273="","Falta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",""),LEN(IF($C273="","Falta el nombre de la actividad"&amp;" · ","")&amp;IF(AND($V273="Sub",N($U273)=0),"Subactividad sin macroactividad arriba"&amp;" · ","")&amp;IF($AM273="","Sin fecha de inicio"&amp;" · ","")&amp;IF($AN273="","Sin fecha límite"&amp;" · ","")&amp;IF(AND(LEFT($C273,11)="[Jefatura] ",N($AL273)=0),"No se encuentra en la hoja de la jefatura (elíjala de nuevo en la lista)"&amp;" · ","")&amp;IF(OR(AND($E273&lt;&gt;"",NOT(ISNUMBER($E273))),AND($F273&lt;&gt;"",NOT(ISNUMBER($F273))),AND($G273&lt;&gt;"",NOT(ISNUMBER($G273)))),"Fecha no válida"&amp;" · ","")&amp;IF(AND(ISNUMBER($AM273),ISNUMBER($AN273),$AM273&gt;$AN273),"Inicio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","")&amp;IF(AND(ISNUMBER($AN273),$AN273&lt;FechaRef,N($M273)&lt;1),"Vencida"&amp;" · ","")&amp;IF(AND(ObsObligatoria="Sí",ISNUMBER($AN273),$AN273&lt;FechaRef,N($M273)&lt;1,$Q273=""),"Vencida sin observación"&amp;" · ",""))-3)))</f>
        <v/>
      </c>
      <c r="S273" s="64">
        <f>IF(NOT((COUNTA($B273:$D273)+COUNTA($G273:$L273)+COUNTA($Q273))&gt;0),"",IF(AND($V273="Sub",N($U273)&gt;0),IF(ISNUMBER(INDEX($AM$5:$AM$1000,$U273-4)),DATE(YEAR(INDEX($AM$5:$AM$1000,$U273-4)),MONTH(INDEX($AM$5:$AM$1000,$U273-4)),1),IF(ISNUMBER(INDEX($AN$5:$AN$1000,$U273-4)),DATE(YEAR(INDEX($AN$5:$AN$1000,$U273-4)),MONTH(INDEX($AN$5:$AN$1000,$U273-4)),1),MesCiclo)),IF(ISNUMBER($AM273),DATE(YEAR($AM273),MONTH($AM273),1),IF(ISNUMBER($AN273),DATE(YEAR($AN273),MONTH($AN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IF(NOT((COUNTA($B273:$D273)+COUNTA($G273:$L273)+COUNTA($Q273))&gt;0),"",IF($B273="Subactividad","Sub","Macro"))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  <c r="AK273" s="62" t="n"/>
      <c r="AL273" s="62">
        <f>IF(LEFT($C273,11)="[Jefatura] ",IFERROR(MATCH("Asistente Técnico de Riesgo|"&amp;MID($C273,12,500),rDname_ADM,0),0),"")</f>
        <v/>
      </c>
      <c r="AM273" s="62">
        <f>IF(N($AL273)&gt;0,INDEX(rIni_ADM,$AL273),IF(ISNUMBER($E273),$E273,""))</f>
        <v/>
      </c>
      <c r="AN273" s="62">
        <f>IF(N($AL273)&gt;0,INDEX(rLim_ADM,$AL273),IF(ISNUMBER($F273),$F273,""))</f>
        <v/>
      </c>
    </row>
    <row r="274">
      <c r="A274" s="56">
        <f>IF(NOT((COUNTA($B274:$D274)+COUNTA($G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>
        <f>IF(N($AL274)&gt;0,INDEX(rIni_ADM,$AL274),"")</f>
        <v/>
      </c>
      <c r="F274" s="59">
        <f>IF(N($AL274)&gt;0,INDEX(rLim_ADM,$AL274),"")</f>
        <v/>
      </c>
      <c r="G274" s="59" t="n"/>
      <c r="H274" s="60" t="n"/>
      <c r="I274" s="60" t="n"/>
      <c r="J274" s="60" t="n"/>
      <c r="K274" s="60" t="n"/>
      <c r="L274" s="60" t="n"/>
      <c r="M274" s="61">
        <f>IF(NOT((COUNTA($B274:$D274)+COUNTA($G274:$L274)+COUNTA($Q274))&gt;0),"",IF(ISNUMBER($G274),1,IF(N($W274)&gt;0,AVERAGEIFS($X$5:$X$1000,$U$5:$U$1000,ROW(),$V$5:$V$1000,"Sub"),$X274)))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IF(NOT((COUNTA($B274:$D274)+COUNTA($G274:$L274)+COUNTA($Q274))&gt;0),"",IF(ISNUMBER($G274),IF(AND(ISNUMBER($AN274),$G274&gt;$AN274),"Cumplida con "&amp;($G274-$AN274)&amp;IF($G274-$AN274=1," día"," días")&amp;" de retraso","Cumplida"),IF(N($M274)&gt;=1,"Cumplida",IF(NOT(ISNUMBER($AN274)),"Sin fecha límite",IF($AN274&lt;FechaRef,"Vencida hace "&amp;(FechaRef-$AN274)&amp;IF(FechaRef-$AN274=1," día"," días"),IF($AN274=FechaRef,"Vence hoy",IF($AN274-FechaRef&lt;=DiasAlerta,"Vence en "&amp;($AN274-FechaRef)&amp;IF($AN274-FechaRef=1," día"," días"),"En plazo")))))))</f>
        <v/>
      </c>
      <c r="P274" s="62" t="n"/>
      <c r="Q274" s="58" t="n"/>
      <c r="R274" s="63">
        <f>IF(NOT((COUNTA($B274:$D274)+COUNTA($G274:$L274)+COUNTA($Q274))&gt;0),"",IF((IF($C274="","Falta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",""))="","✔ OK","⚠ "&amp;LEFT(IF($C274="","Falta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",""),LEN(IF($C274="","Falta el nombre de la actividad"&amp;" · ","")&amp;IF(AND($V274="Sub",N($U274)=0),"Subactividad sin macroactividad arriba"&amp;" · ","")&amp;IF($AM274="","Sin fecha de inicio"&amp;" · ","")&amp;IF($AN274="","Sin fecha límite"&amp;" · ","")&amp;IF(AND(LEFT($C274,11)="[Jefatura] ",N($AL274)=0),"No se encuentra en la hoja de la jefatura (elíjala de nuevo en la lista)"&amp;" · ","")&amp;IF(OR(AND($E274&lt;&gt;"",NOT(ISNUMBER($E274))),AND($F274&lt;&gt;"",NOT(ISNUMBER($F274))),AND($G274&lt;&gt;"",NOT(ISNUMBER($G274)))),"Fecha no válida"&amp;" · ","")&amp;IF(AND(ISNUMBER($AM274),ISNUMBER($AN274),$AM274&gt;$AN274),"Inicio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","")&amp;IF(AND(ISNUMBER($AN274),$AN274&lt;FechaRef,N($M274)&lt;1),"Vencida"&amp;" · ","")&amp;IF(AND(ObsObligatoria="Sí",ISNUMBER($AN274),$AN274&lt;FechaRef,N($M274)&lt;1,$Q274=""),"Vencida sin observación"&amp;" · ",""))-3)))</f>
        <v/>
      </c>
      <c r="S274" s="64">
        <f>IF(NOT((COUNTA($B274:$D274)+COUNTA($G274:$L274)+COUNTA($Q274))&gt;0),"",IF(AND($V274="Sub",N($U274)&gt;0),IF(ISNUMBER(INDEX($AM$5:$AM$1000,$U274-4)),DATE(YEAR(INDEX($AM$5:$AM$1000,$U274-4)),MONTH(INDEX($AM$5:$AM$1000,$U274-4)),1),IF(ISNUMBER(INDEX($AN$5:$AN$1000,$U274-4)),DATE(YEAR(INDEX($AN$5:$AN$1000,$U274-4)),MONTH(INDEX($AN$5:$AN$1000,$U274-4)),1),MesCiclo)),IF(ISNUMBER($AM274),DATE(YEAR($AM274),MONTH($AM274),1),IF(ISNUMBER($AN274),DATE(YEAR($AN274),MONTH($AN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IF(NOT((COUNTA($B274:$D274)+COUNTA($G274:$L274)+COUNTA($Q274))&gt;0),"",IF($B274="Subactividad","Sub","Macro"))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  <c r="AK274" s="62" t="n"/>
      <c r="AL274" s="62">
        <f>IF(LEFT($C274,11)="[Jefatura] ",IFERROR(MATCH("Asistente Técnico de Riesgo|"&amp;MID($C274,12,500),rDname_ADM,0),0),"")</f>
        <v/>
      </c>
      <c r="AM274" s="62">
        <f>IF(N($AL274)&gt;0,INDEX(rIni_ADM,$AL274),IF(ISNUMBER($E274),$E274,""))</f>
        <v/>
      </c>
      <c r="AN274" s="62">
        <f>IF(N($AL274)&gt;0,INDEX(rLim_ADM,$AL274),IF(ISNUMBER($F274),$F274,""))</f>
        <v/>
      </c>
    </row>
    <row r="275">
      <c r="A275" s="56">
        <f>IF(NOT((COUNTA($B275:$D275)+COUNTA($G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>
        <f>IF(N($AL275)&gt;0,INDEX(rIni_ADM,$AL275),"")</f>
        <v/>
      </c>
      <c r="F275" s="59">
        <f>IF(N($AL275)&gt;0,INDEX(rLim_ADM,$AL275),"")</f>
        <v/>
      </c>
      <c r="G275" s="59" t="n"/>
      <c r="H275" s="60" t="n"/>
      <c r="I275" s="60" t="n"/>
      <c r="J275" s="60" t="n"/>
      <c r="K275" s="60" t="n"/>
      <c r="L275" s="60" t="n"/>
      <c r="M275" s="61">
        <f>IF(NOT((COUNTA($B275:$D275)+COUNTA($G275:$L275)+COUNTA($Q275))&gt;0),"",IF(ISNUMBER($G275),1,IF(N($W275)&gt;0,AVERAGEIFS($X$5:$X$1000,$U$5:$U$1000,ROW(),$V$5:$V$1000,"Sub"),$X275)))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IF(NOT((COUNTA($B275:$D275)+COUNTA($G275:$L275)+COUNTA($Q275))&gt;0),"",IF(ISNUMBER($G275),IF(AND(ISNUMBER($AN275),$G275&gt;$AN275),"Cumplida con "&amp;($G275-$AN275)&amp;IF($G275-$AN275=1," día"," días")&amp;" de retraso","Cumplida"),IF(N($M275)&gt;=1,"Cumplida",IF(NOT(ISNUMBER($AN275)),"Sin fecha límite",IF($AN275&lt;FechaRef,"Vencida hace "&amp;(FechaRef-$AN275)&amp;IF(FechaRef-$AN275=1," día"," días"),IF($AN275=FechaRef,"Vence hoy",IF($AN275-FechaRef&lt;=DiasAlerta,"Vence en "&amp;($AN275-FechaRef)&amp;IF($AN275-FechaRef=1," día"," días"),"En plazo")))))))</f>
        <v/>
      </c>
      <c r="P275" s="62" t="n"/>
      <c r="Q275" s="58" t="n"/>
      <c r="R275" s="63">
        <f>IF(NOT((COUNTA($B275:$D275)+COUNTA($G275:$L275)+COUNTA($Q275))&gt;0),"",IF((IF($C275="","Falta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",""))="","✔ OK","⚠ "&amp;LEFT(IF($C275="","Falta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",""),LEN(IF($C275="","Falta el nombre de la actividad"&amp;" · ","")&amp;IF(AND($V275="Sub",N($U275)=0),"Subactividad sin macroactividad arriba"&amp;" · ","")&amp;IF($AM275="","Sin fecha de inicio"&amp;" · ","")&amp;IF($AN275="","Sin fecha límite"&amp;" · ","")&amp;IF(AND(LEFT($C275,11)="[Jefatura] ",N($AL275)=0),"No se encuentra en la hoja de la jefatura (elíjala de nuevo en la lista)"&amp;" · ","")&amp;IF(OR(AND($E275&lt;&gt;"",NOT(ISNUMBER($E275))),AND($F275&lt;&gt;"",NOT(ISNUMBER($F275))),AND($G275&lt;&gt;"",NOT(ISNUMBER($G275)))),"Fecha no válida"&amp;" · ","")&amp;IF(AND(ISNUMBER($AM275),ISNUMBER($AN275),$AM275&gt;$AN275),"Inicio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","")&amp;IF(AND(ISNUMBER($AN275),$AN275&lt;FechaRef,N($M275)&lt;1),"Vencida"&amp;" · ","")&amp;IF(AND(ObsObligatoria="Sí",ISNUMBER($AN275),$AN275&lt;FechaRef,N($M275)&lt;1,$Q275=""),"Vencida sin observación"&amp;" · ",""))-3)))</f>
        <v/>
      </c>
      <c r="S275" s="64">
        <f>IF(NOT((COUNTA($B275:$D275)+COUNTA($G275:$L275)+COUNTA($Q275))&gt;0),"",IF(AND($V275="Sub",N($U275)&gt;0),IF(ISNUMBER(INDEX($AM$5:$AM$1000,$U275-4)),DATE(YEAR(INDEX($AM$5:$AM$1000,$U275-4)),MONTH(INDEX($AM$5:$AM$1000,$U275-4)),1),IF(ISNUMBER(INDEX($AN$5:$AN$1000,$U275-4)),DATE(YEAR(INDEX($AN$5:$AN$1000,$U275-4)),MONTH(INDEX($AN$5:$AN$1000,$U275-4)),1),MesCiclo)),IF(ISNUMBER($AM275),DATE(YEAR($AM275),MONTH($AM275),1),IF(ISNUMBER($AN275),DATE(YEAR($AN275),MONTH($AN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IF(NOT((COUNTA($B275:$D275)+COUNTA($G275:$L275)+COUNTA($Q275))&gt;0),"",IF($B275="Subactividad","Sub","Macro"))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  <c r="AK275" s="62" t="n"/>
      <c r="AL275" s="62">
        <f>IF(LEFT($C275,11)="[Jefatura] ",IFERROR(MATCH("Asistente Técnico de Riesgo|"&amp;MID($C275,12,500),rDname_ADM,0),0),"")</f>
        <v/>
      </c>
      <c r="AM275" s="62">
        <f>IF(N($AL275)&gt;0,INDEX(rIni_ADM,$AL275),IF(ISNUMBER($E275),$E275,""))</f>
        <v/>
      </c>
      <c r="AN275" s="62">
        <f>IF(N($AL275)&gt;0,INDEX(rLim_ADM,$AL275),IF(ISNUMBER($F275),$F275,""))</f>
        <v/>
      </c>
    </row>
    <row r="276">
      <c r="A276" s="56">
        <f>IF(NOT((COUNTA($B276:$D276)+COUNTA($G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>
        <f>IF(N($AL276)&gt;0,INDEX(rIni_ADM,$AL276),"")</f>
        <v/>
      </c>
      <c r="F276" s="59">
        <f>IF(N($AL276)&gt;0,INDEX(rLim_ADM,$AL276),"")</f>
        <v/>
      </c>
      <c r="G276" s="59" t="n"/>
      <c r="H276" s="60" t="n"/>
      <c r="I276" s="60" t="n"/>
      <c r="J276" s="60" t="n"/>
      <c r="K276" s="60" t="n"/>
      <c r="L276" s="60" t="n"/>
      <c r="M276" s="61">
        <f>IF(NOT((COUNTA($B276:$D276)+COUNTA($G276:$L276)+COUNTA($Q276))&gt;0),"",IF(ISNUMBER($G276),1,IF(N($W276)&gt;0,AVERAGEIFS($X$5:$X$1000,$U$5:$U$1000,ROW(),$V$5:$V$1000,"Sub"),$X276)))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IF(NOT((COUNTA($B276:$D276)+COUNTA($G276:$L276)+COUNTA($Q276))&gt;0),"",IF(ISNUMBER($G276),IF(AND(ISNUMBER($AN276),$G276&gt;$AN276),"Cumplida con "&amp;($G276-$AN276)&amp;IF($G276-$AN276=1," día"," días")&amp;" de retraso","Cumplida"),IF(N($M276)&gt;=1,"Cumplida",IF(NOT(ISNUMBER($AN276)),"Sin fecha límite",IF($AN276&lt;FechaRef,"Vencida hace "&amp;(FechaRef-$AN276)&amp;IF(FechaRef-$AN276=1," día"," días"),IF($AN276=FechaRef,"Vence hoy",IF($AN276-FechaRef&lt;=DiasAlerta,"Vence en "&amp;($AN276-FechaRef)&amp;IF($AN276-FechaRef=1," día"," días"),"En plazo")))))))</f>
        <v/>
      </c>
      <c r="P276" s="62" t="n"/>
      <c r="Q276" s="58" t="n"/>
      <c r="R276" s="63">
        <f>IF(NOT((COUNTA($B276:$D276)+COUNTA($G276:$L276)+COUNTA($Q276))&gt;0),"",IF((IF($C276="","Falta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",""))="","✔ OK","⚠ "&amp;LEFT(IF($C276="","Falta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",""),LEN(IF($C276="","Falta el nombre de la actividad"&amp;" · ","")&amp;IF(AND($V276="Sub",N($U276)=0),"Subactividad sin macroactividad arriba"&amp;" · ","")&amp;IF($AM276="","Sin fecha de inicio"&amp;" · ","")&amp;IF($AN276="","Sin fecha límite"&amp;" · ","")&amp;IF(AND(LEFT($C276,11)="[Jefatura] ",N($AL276)=0),"No se encuentra en la hoja de la jefatura (elíjala de nuevo en la lista)"&amp;" · ","")&amp;IF(OR(AND($E276&lt;&gt;"",NOT(ISNUMBER($E276))),AND($F276&lt;&gt;"",NOT(ISNUMBER($F276))),AND($G276&lt;&gt;"",NOT(ISNUMBER($G276)))),"Fecha no válida"&amp;" · ","")&amp;IF(AND(ISNUMBER($AM276),ISNUMBER($AN276),$AM276&gt;$AN276),"Inicio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","")&amp;IF(AND(ISNUMBER($AN276),$AN276&lt;FechaRef,N($M276)&lt;1),"Vencida"&amp;" · ","")&amp;IF(AND(ObsObligatoria="Sí",ISNUMBER($AN276),$AN276&lt;FechaRef,N($M276)&lt;1,$Q276=""),"Vencida sin observación"&amp;" · ",""))-3)))</f>
        <v/>
      </c>
      <c r="S276" s="64">
        <f>IF(NOT((COUNTA($B276:$D276)+COUNTA($G276:$L276)+COUNTA($Q276))&gt;0),"",IF(AND($V276="Sub",N($U276)&gt;0),IF(ISNUMBER(INDEX($AM$5:$AM$1000,$U276-4)),DATE(YEAR(INDEX($AM$5:$AM$1000,$U276-4)),MONTH(INDEX($AM$5:$AM$1000,$U276-4)),1),IF(ISNUMBER(INDEX($AN$5:$AN$1000,$U276-4)),DATE(YEAR(INDEX($AN$5:$AN$1000,$U276-4)),MONTH(INDEX($AN$5:$AN$1000,$U276-4)),1),MesCiclo)),IF(ISNUMBER($AM276),DATE(YEAR($AM276),MONTH($AM276),1),IF(ISNUMBER($AN276),DATE(YEAR($AN276),MONTH($AN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IF(NOT((COUNTA($B276:$D276)+COUNTA($G276:$L276)+COUNTA($Q276))&gt;0),"",IF($B276="Subactividad","Sub","Macro"))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  <c r="AK276" s="62" t="n"/>
      <c r="AL276" s="62">
        <f>IF(LEFT($C276,11)="[Jefatura] ",IFERROR(MATCH("Asistente Técnico de Riesgo|"&amp;MID($C276,12,500),rDname_ADM,0),0),"")</f>
        <v/>
      </c>
      <c r="AM276" s="62">
        <f>IF(N($AL276)&gt;0,INDEX(rIni_ADM,$AL276),IF(ISNUMBER($E276),$E276,""))</f>
        <v/>
      </c>
      <c r="AN276" s="62">
        <f>IF(N($AL276)&gt;0,INDEX(rLim_ADM,$AL276),IF(ISNUMBER($F276),$F276,""))</f>
        <v/>
      </c>
    </row>
    <row r="277">
      <c r="A277" s="56">
        <f>IF(NOT((COUNTA($B277:$D277)+COUNTA($G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>
        <f>IF(N($AL277)&gt;0,INDEX(rIni_ADM,$AL277),"")</f>
        <v/>
      </c>
      <c r="F277" s="59">
        <f>IF(N($AL277)&gt;0,INDEX(rLim_ADM,$AL277),"")</f>
        <v/>
      </c>
      <c r="G277" s="59" t="n"/>
      <c r="H277" s="60" t="n"/>
      <c r="I277" s="60" t="n"/>
      <c r="J277" s="60" t="n"/>
      <c r="K277" s="60" t="n"/>
      <c r="L277" s="60" t="n"/>
      <c r="M277" s="61">
        <f>IF(NOT((COUNTA($B277:$D277)+COUNTA($G277:$L277)+COUNTA($Q277))&gt;0),"",IF(ISNUMBER($G277),1,IF(N($W277)&gt;0,AVERAGEIFS($X$5:$X$1000,$U$5:$U$1000,ROW(),$V$5:$V$1000,"Sub"),$X277)))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IF(NOT((COUNTA($B277:$D277)+COUNTA($G277:$L277)+COUNTA($Q277))&gt;0),"",IF(ISNUMBER($G277),IF(AND(ISNUMBER($AN277),$G277&gt;$AN277),"Cumplida con "&amp;($G277-$AN277)&amp;IF($G277-$AN277=1," día"," días")&amp;" de retraso","Cumplida"),IF(N($M277)&gt;=1,"Cumplida",IF(NOT(ISNUMBER($AN277)),"Sin fecha límite",IF($AN277&lt;FechaRef,"Vencida hace "&amp;(FechaRef-$AN277)&amp;IF(FechaRef-$AN277=1," día"," días"),IF($AN277=FechaRef,"Vence hoy",IF($AN277-FechaRef&lt;=DiasAlerta,"Vence en "&amp;($AN277-FechaRef)&amp;IF($AN277-FechaRef=1," día"," días"),"En plazo")))))))</f>
        <v/>
      </c>
      <c r="P277" s="62" t="n"/>
      <c r="Q277" s="58" t="n"/>
      <c r="R277" s="63">
        <f>IF(NOT((COUNTA($B277:$D277)+COUNTA($G277:$L277)+COUNTA($Q277))&gt;0),"",IF((IF($C277="","Falta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",""))="","✔ OK","⚠ "&amp;LEFT(IF($C277="","Falta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",""),LEN(IF($C277="","Falta el nombre de la actividad"&amp;" · ","")&amp;IF(AND($V277="Sub",N($U277)=0),"Subactividad sin macroactividad arriba"&amp;" · ","")&amp;IF($AM277="","Sin fecha de inicio"&amp;" · ","")&amp;IF($AN277="","Sin fecha límite"&amp;" · ","")&amp;IF(AND(LEFT($C277,11)="[Jefatura] ",N($AL277)=0),"No se encuentra en la hoja de la jefatura (elíjala de nuevo en la lista)"&amp;" · ","")&amp;IF(OR(AND($E277&lt;&gt;"",NOT(ISNUMBER($E277))),AND($F277&lt;&gt;"",NOT(ISNUMBER($F277))),AND($G277&lt;&gt;"",NOT(ISNUMBER($G277)))),"Fecha no válida"&amp;" · ","")&amp;IF(AND(ISNUMBER($AM277),ISNUMBER($AN277),$AM277&gt;$AN277),"Inicio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","")&amp;IF(AND(ISNUMBER($AN277),$AN277&lt;FechaRef,N($M277)&lt;1),"Vencida"&amp;" · ","")&amp;IF(AND(ObsObligatoria="Sí",ISNUMBER($AN277),$AN277&lt;FechaRef,N($M277)&lt;1,$Q277=""),"Vencida sin observación"&amp;" · ",""))-3)))</f>
        <v/>
      </c>
      <c r="S277" s="64">
        <f>IF(NOT((COUNTA($B277:$D277)+COUNTA($G277:$L277)+COUNTA($Q277))&gt;0),"",IF(AND($V277="Sub",N($U277)&gt;0),IF(ISNUMBER(INDEX($AM$5:$AM$1000,$U277-4)),DATE(YEAR(INDEX($AM$5:$AM$1000,$U277-4)),MONTH(INDEX($AM$5:$AM$1000,$U277-4)),1),IF(ISNUMBER(INDEX($AN$5:$AN$1000,$U277-4)),DATE(YEAR(INDEX($AN$5:$AN$1000,$U277-4)),MONTH(INDEX($AN$5:$AN$1000,$U277-4)),1),MesCiclo)),IF(ISNUMBER($AM277),DATE(YEAR($AM277),MONTH($AM277),1),IF(ISNUMBER($AN277),DATE(YEAR($AN277),MONTH($AN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IF(NOT((COUNTA($B277:$D277)+COUNTA($G277:$L277)+COUNTA($Q277))&gt;0),"",IF($B277="Subactividad","Sub","Macro"))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  <c r="AK277" s="62" t="n"/>
      <c r="AL277" s="62">
        <f>IF(LEFT($C277,11)="[Jefatura] ",IFERROR(MATCH("Asistente Técnico de Riesgo|"&amp;MID($C277,12,500),rDname_ADM,0),0),"")</f>
        <v/>
      </c>
      <c r="AM277" s="62">
        <f>IF(N($AL277)&gt;0,INDEX(rIni_ADM,$AL277),IF(ISNUMBER($E277),$E277,""))</f>
        <v/>
      </c>
      <c r="AN277" s="62">
        <f>IF(N($AL277)&gt;0,INDEX(rLim_ADM,$AL277),IF(ISNUMBER($F277),$F277,""))</f>
        <v/>
      </c>
    </row>
    <row r="278">
      <c r="A278" s="56">
        <f>IF(NOT((COUNTA($B278:$D278)+COUNTA($G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>
        <f>IF(N($AL278)&gt;0,INDEX(rIni_ADM,$AL278),"")</f>
        <v/>
      </c>
      <c r="F278" s="59">
        <f>IF(N($AL278)&gt;0,INDEX(rLim_ADM,$AL278),"")</f>
        <v/>
      </c>
      <c r="G278" s="59" t="n"/>
      <c r="H278" s="60" t="n"/>
      <c r="I278" s="60" t="n"/>
      <c r="J278" s="60" t="n"/>
      <c r="K278" s="60" t="n"/>
      <c r="L278" s="60" t="n"/>
      <c r="M278" s="61">
        <f>IF(NOT((COUNTA($B278:$D278)+COUNTA($G278:$L278)+COUNTA($Q278))&gt;0),"",IF(ISNUMBER($G278),1,IF(N($W278)&gt;0,AVERAGEIFS($X$5:$X$1000,$U$5:$U$1000,ROW(),$V$5:$V$1000,"Sub"),$X278)))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IF(NOT((COUNTA($B278:$D278)+COUNTA($G278:$L278)+COUNTA($Q278))&gt;0),"",IF(ISNUMBER($G278),IF(AND(ISNUMBER($AN278),$G278&gt;$AN278),"Cumplida con "&amp;($G278-$AN278)&amp;IF($G278-$AN278=1," día"," días")&amp;" de retraso","Cumplida"),IF(N($M278)&gt;=1,"Cumplida",IF(NOT(ISNUMBER($AN278)),"Sin fecha límite",IF($AN278&lt;FechaRef,"Vencida hace "&amp;(FechaRef-$AN278)&amp;IF(FechaRef-$AN278=1," día"," días"),IF($AN278=FechaRef,"Vence hoy",IF($AN278-FechaRef&lt;=DiasAlerta,"Vence en "&amp;($AN278-FechaRef)&amp;IF($AN278-FechaRef=1," día"," días"),"En plazo")))))))</f>
        <v/>
      </c>
      <c r="P278" s="62" t="n"/>
      <c r="Q278" s="58" t="n"/>
      <c r="R278" s="63">
        <f>IF(NOT((COUNTA($B278:$D278)+COUNTA($G278:$L278)+COUNTA($Q278))&gt;0),"",IF((IF($C278="","Falta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",""))="","✔ OK","⚠ "&amp;LEFT(IF($C278="","Falta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",""),LEN(IF($C278="","Falta el nombre de la actividad"&amp;" · ","")&amp;IF(AND($V278="Sub",N($U278)=0),"Subactividad sin macroactividad arriba"&amp;" · ","")&amp;IF($AM278="","Sin fecha de inicio"&amp;" · ","")&amp;IF($AN278="","Sin fecha límite"&amp;" · ","")&amp;IF(AND(LEFT($C278,11)="[Jefatura] ",N($AL278)=0),"No se encuentra en la hoja de la jefatura (elíjala de nuevo en la lista)"&amp;" · ","")&amp;IF(OR(AND($E278&lt;&gt;"",NOT(ISNUMBER($E278))),AND($F278&lt;&gt;"",NOT(ISNUMBER($F278))),AND($G278&lt;&gt;"",NOT(ISNUMBER($G278)))),"Fecha no válida"&amp;" · ","")&amp;IF(AND(ISNUMBER($AM278),ISNUMBER($AN278),$AM278&gt;$AN278),"Inicio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","")&amp;IF(AND(ISNUMBER($AN278),$AN278&lt;FechaRef,N($M278)&lt;1),"Vencida"&amp;" · ","")&amp;IF(AND(ObsObligatoria="Sí",ISNUMBER($AN278),$AN278&lt;FechaRef,N($M278)&lt;1,$Q278=""),"Vencida sin observación"&amp;" · ",""))-3)))</f>
        <v/>
      </c>
      <c r="S278" s="64">
        <f>IF(NOT((COUNTA($B278:$D278)+COUNTA($G278:$L278)+COUNTA($Q278))&gt;0),"",IF(AND($V278="Sub",N($U278)&gt;0),IF(ISNUMBER(INDEX($AM$5:$AM$1000,$U278-4)),DATE(YEAR(INDEX($AM$5:$AM$1000,$U278-4)),MONTH(INDEX($AM$5:$AM$1000,$U278-4)),1),IF(ISNUMBER(INDEX($AN$5:$AN$1000,$U278-4)),DATE(YEAR(INDEX($AN$5:$AN$1000,$U278-4)),MONTH(INDEX($AN$5:$AN$1000,$U278-4)),1),MesCiclo)),IF(ISNUMBER($AM278),DATE(YEAR($AM278),MONTH($AM278),1),IF(ISNUMBER($AN278),DATE(YEAR($AN278),MONTH($AN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IF(NOT((COUNTA($B278:$D278)+COUNTA($G278:$L278)+COUNTA($Q278))&gt;0),"",IF($B278="Subactividad","Sub","Macro"))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  <c r="AK278" s="62" t="n"/>
      <c r="AL278" s="62">
        <f>IF(LEFT($C278,11)="[Jefatura] ",IFERROR(MATCH("Asistente Técnico de Riesgo|"&amp;MID($C278,12,500),rDname_ADM,0),0),"")</f>
        <v/>
      </c>
      <c r="AM278" s="62">
        <f>IF(N($AL278)&gt;0,INDEX(rIni_ADM,$AL278),IF(ISNUMBER($E278),$E278,""))</f>
        <v/>
      </c>
      <c r="AN278" s="62">
        <f>IF(N($AL278)&gt;0,INDEX(rLim_ADM,$AL278),IF(ISNUMBER($F278),$F278,""))</f>
        <v/>
      </c>
    </row>
    <row r="279">
      <c r="A279" s="56">
        <f>IF(NOT((COUNTA($B279:$D279)+COUNTA($G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>
        <f>IF(N($AL279)&gt;0,INDEX(rIni_ADM,$AL279),"")</f>
        <v/>
      </c>
      <c r="F279" s="59">
        <f>IF(N($AL279)&gt;0,INDEX(rLim_ADM,$AL279),"")</f>
        <v/>
      </c>
      <c r="G279" s="59" t="n"/>
      <c r="H279" s="60" t="n"/>
      <c r="I279" s="60" t="n"/>
      <c r="J279" s="60" t="n"/>
      <c r="K279" s="60" t="n"/>
      <c r="L279" s="60" t="n"/>
      <c r="M279" s="61">
        <f>IF(NOT((COUNTA($B279:$D279)+COUNTA($G279:$L279)+COUNTA($Q279))&gt;0),"",IF(ISNUMBER($G279),1,IF(N($W279)&gt;0,AVERAGEIFS($X$5:$X$1000,$U$5:$U$1000,ROW(),$V$5:$V$1000,"Sub"),$X279)))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IF(NOT((COUNTA($B279:$D279)+COUNTA($G279:$L279)+COUNTA($Q279))&gt;0),"",IF(ISNUMBER($G279),IF(AND(ISNUMBER($AN279),$G279&gt;$AN279),"Cumplida con "&amp;($G279-$AN279)&amp;IF($G279-$AN279=1," día"," días")&amp;" de retraso","Cumplida"),IF(N($M279)&gt;=1,"Cumplida",IF(NOT(ISNUMBER($AN279)),"Sin fecha límite",IF($AN279&lt;FechaRef,"Vencida hace "&amp;(FechaRef-$AN279)&amp;IF(FechaRef-$AN279=1," día"," días"),IF($AN279=FechaRef,"Vence hoy",IF($AN279-FechaRef&lt;=DiasAlerta,"Vence en "&amp;($AN279-FechaRef)&amp;IF($AN279-FechaRef=1," día"," días"),"En plazo")))))))</f>
        <v/>
      </c>
      <c r="P279" s="62" t="n"/>
      <c r="Q279" s="58" t="n"/>
      <c r="R279" s="63">
        <f>IF(NOT((COUNTA($B279:$D279)+COUNTA($G279:$L279)+COUNTA($Q279))&gt;0),"",IF((IF($C279="","Falta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",""))="","✔ OK","⚠ "&amp;LEFT(IF($C279="","Falta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",""),LEN(IF($C279="","Falta el nombre de la actividad"&amp;" · ","")&amp;IF(AND($V279="Sub",N($U279)=0),"Subactividad sin macroactividad arriba"&amp;" · ","")&amp;IF($AM279="","Sin fecha de inicio"&amp;" · ","")&amp;IF($AN279="","Sin fecha límite"&amp;" · ","")&amp;IF(AND(LEFT($C279,11)="[Jefatura] ",N($AL279)=0),"No se encuentra en la hoja de la jefatura (elíjala de nuevo en la lista)"&amp;" · ","")&amp;IF(OR(AND($E279&lt;&gt;"",NOT(ISNUMBER($E279))),AND($F279&lt;&gt;"",NOT(ISNUMBER($F279))),AND($G279&lt;&gt;"",NOT(ISNUMBER($G279)))),"Fecha no válida"&amp;" · ","")&amp;IF(AND(ISNUMBER($AM279),ISNUMBER($AN279),$AM279&gt;$AN279),"Inicio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","")&amp;IF(AND(ISNUMBER($AN279),$AN279&lt;FechaRef,N($M279)&lt;1),"Vencida"&amp;" · ","")&amp;IF(AND(ObsObligatoria="Sí",ISNUMBER($AN279),$AN279&lt;FechaRef,N($M279)&lt;1,$Q279=""),"Vencida sin observación"&amp;" · ",""))-3)))</f>
        <v/>
      </c>
      <c r="S279" s="64">
        <f>IF(NOT((COUNTA($B279:$D279)+COUNTA($G279:$L279)+COUNTA($Q279))&gt;0),"",IF(AND($V279="Sub",N($U279)&gt;0),IF(ISNUMBER(INDEX($AM$5:$AM$1000,$U279-4)),DATE(YEAR(INDEX($AM$5:$AM$1000,$U279-4)),MONTH(INDEX($AM$5:$AM$1000,$U279-4)),1),IF(ISNUMBER(INDEX($AN$5:$AN$1000,$U279-4)),DATE(YEAR(INDEX($AN$5:$AN$1000,$U279-4)),MONTH(INDEX($AN$5:$AN$1000,$U279-4)),1),MesCiclo)),IF(ISNUMBER($AM279),DATE(YEAR($AM279),MONTH($AM279),1),IF(ISNUMBER($AN279),DATE(YEAR($AN279),MONTH($AN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IF(NOT((COUNTA($B279:$D279)+COUNTA($G279:$L279)+COUNTA($Q279))&gt;0),"",IF($B279="Subactividad","Sub","Macro"))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  <c r="AK279" s="62" t="n"/>
      <c r="AL279" s="62">
        <f>IF(LEFT($C279,11)="[Jefatura] ",IFERROR(MATCH("Asistente Técnico de Riesgo|"&amp;MID($C279,12,500),rDname_ADM,0),0),"")</f>
        <v/>
      </c>
      <c r="AM279" s="62">
        <f>IF(N($AL279)&gt;0,INDEX(rIni_ADM,$AL279),IF(ISNUMBER($E279),$E279,""))</f>
        <v/>
      </c>
      <c r="AN279" s="62">
        <f>IF(N($AL279)&gt;0,INDEX(rLim_ADM,$AL279),IF(ISNUMBER($F279),$F279,""))</f>
        <v/>
      </c>
    </row>
    <row r="280">
      <c r="A280" s="56">
        <f>IF(NOT((COUNTA($B280:$D280)+COUNTA($G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>
        <f>IF(N($AL280)&gt;0,INDEX(rIni_ADM,$AL280),"")</f>
        <v/>
      </c>
      <c r="F280" s="59">
        <f>IF(N($AL280)&gt;0,INDEX(rLim_ADM,$AL280),"")</f>
        <v/>
      </c>
      <c r="G280" s="59" t="n"/>
      <c r="H280" s="60" t="n"/>
      <c r="I280" s="60" t="n"/>
      <c r="J280" s="60" t="n"/>
      <c r="K280" s="60" t="n"/>
      <c r="L280" s="60" t="n"/>
      <c r="M280" s="61">
        <f>IF(NOT((COUNTA($B280:$D280)+COUNTA($G280:$L280)+COUNTA($Q280))&gt;0),"",IF(ISNUMBER($G280),1,IF(N($W280)&gt;0,AVERAGEIFS($X$5:$X$1000,$U$5:$U$1000,ROW(),$V$5:$V$1000,"Sub"),$X280)))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IF(NOT((COUNTA($B280:$D280)+COUNTA($G280:$L280)+COUNTA($Q280))&gt;0),"",IF(ISNUMBER($G280),IF(AND(ISNUMBER($AN280),$G280&gt;$AN280),"Cumplida con "&amp;($G280-$AN280)&amp;IF($G280-$AN280=1," día"," días")&amp;" de retraso","Cumplida"),IF(N($M280)&gt;=1,"Cumplida",IF(NOT(ISNUMBER($AN280)),"Sin fecha límite",IF($AN280&lt;FechaRef,"Vencida hace "&amp;(FechaRef-$AN280)&amp;IF(FechaRef-$AN280=1," día"," días"),IF($AN280=FechaRef,"Vence hoy",IF($AN280-FechaRef&lt;=DiasAlerta,"Vence en "&amp;($AN280-FechaRef)&amp;IF($AN280-FechaRef=1," día"," días"),"En plazo")))))))</f>
        <v/>
      </c>
      <c r="P280" s="62" t="n"/>
      <c r="Q280" s="58" t="n"/>
      <c r="R280" s="63">
        <f>IF(NOT((COUNTA($B280:$D280)+COUNTA($G280:$L280)+COUNTA($Q280))&gt;0),"",IF((IF($C280="","Falta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",""))="","✔ OK","⚠ "&amp;LEFT(IF($C280="","Falta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",""),LEN(IF($C280="","Falta el nombre de la actividad"&amp;" · ","")&amp;IF(AND($V280="Sub",N($U280)=0),"Subactividad sin macroactividad arriba"&amp;" · ","")&amp;IF($AM280="","Sin fecha de inicio"&amp;" · ","")&amp;IF($AN280="","Sin fecha límite"&amp;" · ","")&amp;IF(AND(LEFT($C280,11)="[Jefatura] ",N($AL280)=0),"No se encuentra en la hoja de la jefatura (elíjala de nuevo en la lista)"&amp;" · ","")&amp;IF(OR(AND($E280&lt;&gt;"",NOT(ISNUMBER($E280))),AND($F280&lt;&gt;"",NOT(ISNUMBER($F280))),AND($G280&lt;&gt;"",NOT(ISNUMBER($G280)))),"Fecha no válida"&amp;" · ","")&amp;IF(AND(ISNUMBER($AM280),ISNUMBER($AN280),$AM280&gt;$AN280),"Inicio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","")&amp;IF(AND(ISNUMBER($AN280),$AN280&lt;FechaRef,N($M280)&lt;1),"Vencida"&amp;" · ","")&amp;IF(AND(ObsObligatoria="Sí",ISNUMBER($AN280),$AN280&lt;FechaRef,N($M280)&lt;1,$Q280=""),"Vencida sin observación"&amp;" · ",""))-3)))</f>
        <v/>
      </c>
      <c r="S280" s="64">
        <f>IF(NOT((COUNTA($B280:$D280)+COUNTA($G280:$L280)+COUNTA($Q280))&gt;0),"",IF(AND($V280="Sub",N($U280)&gt;0),IF(ISNUMBER(INDEX($AM$5:$AM$1000,$U280-4)),DATE(YEAR(INDEX($AM$5:$AM$1000,$U280-4)),MONTH(INDEX($AM$5:$AM$1000,$U280-4)),1),IF(ISNUMBER(INDEX($AN$5:$AN$1000,$U280-4)),DATE(YEAR(INDEX($AN$5:$AN$1000,$U280-4)),MONTH(INDEX($AN$5:$AN$1000,$U280-4)),1),MesCiclo)),IF(ISNUMBER($AM280),DATE(YEAR($AM280),MONTH($AM280),1),IF(ISNUMBER($AN280),DATE(YEAR($AN280),MONTH($AN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IF(NOT((COUNTA($B280:$D280)+COUNTA($G280:$L280)+COUNTA($Q280))&gt;0),"",IF($B280="Subactividad","Sub","Macro"))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  <c r="AK280" s="62" t="n"/>
      <c r="AL280" s="62">
        <f>IF(LEFT($C280,11)="[Jefatura] ",IFERROR(MATCH("Asistente Técnico de Riesgo|"&amp;MID($C280,12,500),rDname_ADM,0),0),"")</f>
        <v/>
      </c>
      <c r="AM280" s="62">
        <f>IF(N($AL280)&gt;0,INDEX(rIni_ADM,$AL280),IF(ISNUMBER($E280),$E280,""))</f>
        <v/>
      </c>
      <c r="AN280" s="62">
        <f>IF(N($AL280)&gt;0,INDEX(rLim_ADM,$AL280),IF(ISNUMBER($F280),$F280,""))</f>
        <v/>
      </c>
    </row>
    <row r="281">
      <c r="A281" s="56">
        <f>IF(NOT((COUNTA($B281:$D281)+COUNTA($G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>
        <f>IF(N($AL281)&gt;0,INDEX(rIni_ADM,$AL281),"")</f>
        <v/>
      </c>
      <c r="F281" s="59">
        <f>IF(N($AL281)&gt;0,INDEX(rLim_ADM,$AL281),"")</f>
        <v/>
      </c>
      <c r="G281" s="59" t="n"/>
      <c r="H281" s="60" t="n"/>
      <c r="I281" s="60" t="n"/>
      <c r="J281" s="60" t="n"/>
      <c r="K281" s="60" t="n"/>
      <c r="L281" s="60" t="n"/>
      <c r="M281" s="61">
        <f>IF(NOT((COUNTA($B281:$D281)+COUNTA($G281:$L281)+COUNTA($Q281))&gt;0),"",IF(ISNUMBER($G281),1,IF(N($W281)&gt;0,AVERAGEIFS($X$5:$X$1000,$U$5:$U$1000,ROW(),$V$5:$V$1000,"Sub"),$X281)))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IF(NOT((COUNTA($B281:$D281)+COUNTA($G281:$L281)+COUNTA($Q281))&gt;0),"",IF(ISNUMBER($G281),IF(AND(ISNUMBER($AN281),$G281&gt;$AN281),"Cumplida con "&amp;($G281-$AN281)&amp;IF($G281-$AN281=1," día"," días")&amp;" de retraso","Cumplida"),IF(N($M281)&gt;=1,"Cumplida",IF(NOT(ISNUMBER($AN281)),"Sin fecha límite",IF($AN281&lt;FechaRef,"Vencida hace "&amp;(FechaRef-$AN281)&amp;IF(FechaRef-$AN281=1," día"," días"),IF($AN281=FechaRef,"Vence hoy",IF($AN281-FechaRef&lt;=DiasAlerta,"Vence en "&amp;($AN281-FechaRef)&amp;IF($AN281-FechaRef=1," día"," días"),"En plazo")))))))</f>
        <v/>
      </c>
      <c r="P281" s="62" t="n"/>
      <c r="Q281" s="58" t="n"/>
      <c r="R281" s="63">
        <f>IF(NOT((COUNTA($B281:$D281)+COUNTA($G281:$L281)+COUNTA($Q281))&gt;0),"",IF((IF($C281="","Falta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",""))="","✔ OK","⚠ "&amp;LEFT(IF($C281="","Falta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",""),LEN(IF($C281="","Falta el nombre de la actividad"&amp;" · ","")&amp;IF(AND($V281="Sub",N($U281)=0),"Subactividad sin macroactividad arriba"&amp;" · ","")&amp;IF($AM281="","Sin fecha de inicio"&amp;" · ","")&amp;IF($AN281="","Sin fecha límite"&amp;" · ","")&amp;IF(AND(LEFT($C281,11)="[Jefatura] ",N($AL281)=0),"No se encuentra en la hoja de la jefatura (elíjala de nuevo en la lista)"&amp;" · ","")&amp;IF(OR(AND($E281&lt;&gt;"",NOT(ISNUMBER($E281))),AND($F281&lt;&gt;"",NOT(ISNUMBER($F281))),AND($G281&lt;&gt;"",NOT(ISNUMBER($G281)))),"Fecha no válida"&amp;" · ","")&amp;IF(AND(ISNUMBER($AM281),ISNUMBER($AN281),$AM281&gt;$AN281),"Inicio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","")&amp;IF(AND(ISNUMBER($AN281),$AN281&lt;FechaRef,N($M281)&lt;1),"Vencida"&amp;" · ","")&amp;IF(AND(ObsObligatoria="Sí",ISNUMBER($AN281),$AN281&lt;FechaRef,N($M281)&lt;1,$Q281=""),"Vencida sin observación"&amp;" · ",""))-3)))</f>
        <v/>
      </c>
      <c r="S281" s="64">
        <f>IF(NOT((COUNTA($B281:$D281)+COUNTA($G281:$L281)+COUNTA($Q281))&gt;0),"",IF(AND($V281="Sub",N($U281)&gt;0),IF(ISNUMBER(INDEX($AM$5:$AM$1000,$U281-4)),DATE(YEAR(INDEX($AM$5:$AM$1000,$U281-4)),MONTH(INDEX($AM$5:$AM$1000,$U281-4)),1),IF(ISNUMBER(INDEX($AN$5:$AN$1000,$U281-4)),DATE(YEAR(INDEX($AN$5:$AN$1000,$U281-4)),MONTH(INDEX($AN$5:$AN$1000,$U281-4)),1),MesCiclo)),IF(ISNUMBER($AM281),DATE(YEAR($AM281),MONTH($AM281),1),IF(ISNUMBER($AN281),DATE(YEAR($AN281),MONTH($AN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IF(NOT((COUNTA($B281:$D281)+COUNTA($G281:$L281)+COUNTA($Q281))&gt;0),"",IF($B281="Subactividad","Sub","Macro"))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  <c r="AK281" s="62" t="n"/>
      <c r="AL281" s="62">
        <f>IF(LEFT($C281,11)="[Jefatura] ",IFERROR(MATCH("Asistente Técnico de Riesgo|"&amp;MID($C281,12,500),rDname_ADM,0),0),"")</f>
        <v/>
      </c>
      <c r="AM281" s="62">
        <f>IF(N($AL281)&gt;0,INDEX(rIni_ADM,$AL281),IF(ISNUMBER($E281),$E281,""))</f>
        <v/>
      </c>
      <c r="AN281" s="62">
        <f>IF(N($AL281)&gt;0,INDEX(rLim_ADM,$AL281),IF(ISNUMBER($F281),$F281,""))</f>
        <v/>
      </c>
    </row>
    <row r="282">
      <c r="A282" s="56">
        <f>IF(NOT((COUNTA($B282:$D282)+COUNTA($G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>
        <f>IF(N($AL282)&gt;0,INDEX(rIni_ADM,$AL282),"")</f>
        <v/>
      </c>
      <c r="F282" s="59">
        <f>IF(N($AL282)&gt;0,INDEX(rLim_ADM,$AL282),"")</f>
        <v/>
      </c>
      <c r="G282" s="59" t="n"/>
      <c r="H282" s="60" t="n"/>
      <c r="I282" s="60" t="n"/>
      <c r="J282" s="60" t="n"/>
      <c r="K282" s="60" t="n"/>
      <c r="L282" s="60" t="n"/>
      <c r="M282" s="61">
        <f>IF(NOT((COUNTA($B282:$D282)+COUNTA($G282:$L282)+COUNTA($Q282))&gt;0),"",IF(ISNUMBER($G282),1,IF(N($W282)&gt;0,AVERAGEIFS($X$5:$X$1000,$U$5:$U$1000,ROW(),$V$5:$V$1000,"Sub"),$X282)))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IF(NOT((COUNTA($B282:$D282)+COUNTA($G282:$L282)+COUNTA($Q282))&gt;0),"",IF(ISNUMBER($G282),IF(AND(ISNUMBER($AN282),$G282&gt;$AN282),"Cumplida con "&amp;($G282-$AN282)&amp;IF($G282-$AN282=1," día"," días")&amp;" de retraso","Cumplida"),IF(N($M282)&gt;=1,"Cumplida",IF(NOT(ISNUMBER($AN282)),"Sin fecha límite",IF($AN282&lt;FechaRef,"Vencida hace "&amp;(FechaRef-$AN282)&amp;IF(FechaRef-$AN282=1," día"," días"),IF($AN282=FechaRef,"Vence hoy",IF($AN282-FechaRef&lt;=DiasAlerta,"Vence en "&amp;($AN282-FechaRef)&amp;IF($AN282-FechaRef=1," día"," días"),"En plazo")))))))</f>
        <v/>
      </c>
      <c r="P282" s="62" t="n"/>
      <c r="Q282" s="58" t="n"/>
      <c r="R282" s="63">
        <f>IF(NOT((COUNTA($B282:$D282)+COUNTA($G282:$L282)+COUNTA($Q282))&gt;0),"",IF((IF($C282="","Falta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",""))="","✔ OK","⚠ "&amp;LEFT(IF($C282="","Falta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",""),LEN(IF($C282="","Falta el nombre de la actividad"&amp;" · ","")&amp;IF(AND($V282="Sub",N($U282)=0),"Subactividad sin macroactividad arriba"&amp;" · ","")&amp;IF($AM282="","Sin fecha de inicio"&amp;" · ","")&amp;IF($AN282="","Sin fecha límite"&amp;" · ","")&amp;IF(AND(LEFT($C282,11)="[Jefatura] ",N($AL282)=0),"No se encuentra en la hoja de la jefatura (elíjala de nuevo en la lista)"&amp;" · ","")&amp;IF(OR(AND($E282&lt;&gt;"",NOT(ISNUMBER($E282))),AND($F282&lt;&gt;"",NOT(ISNUMBER($F282))),AND($G282&lt;&gt;"",NOT(ISNUMBER($G282)))),"Fecha no válida"&amp;" · ","")&amp;IF(AND(ISNUMBER($AM282),ISNUMBER($AN282),$AM282&gt;$AN282),"Inicio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","")&amp;IF(AND(ISNUMBER($AN282),$AN282&lt;FechaRef,N($M282)&lt;1),"Vencida"&amp;" · ","")&amp;IF(AND(ObsObligatoria="Sí",ISNUMBER($AN282),$AN282&lt;FechaRef,N($M282)&lt;1,$Q282=""),"Vencida sin observación"&amp;" · ",""))-3)))</f>
        <v/>
      </c>
      <c r="S282" s="64">
        <f>IF(NOT((COUNTA($B282:$D282)+COUNTA($G282:$L282)+COUNTA($Q282))&gt;0),"",IF(AND($V282="Sub",N($U282)&gt;0),IF(ISNUMBER(INDEX($AM$5:$AM$1000,$U282-4)),DATE(YEAR(INDEX($AM$5:$AM$1000,$U282-4)),MONTH(INDEX($AM$5:$AM$1000,$U282-4)),1),IF(ISNUMBER(INDEX($AN$5:$AN$1000,$U282-4)),DATE(YEAR(INDEX($AN$5:$AN$1000,$U282-4)),MONTH(INDEX($AN$5:$AN$1000,$U282-4)),1),MesCiclo)),IF(ISNUMBER($AM282),DATE(YEAR($AM282),MONTH($AM282),1),IF(ISNUMBER($AN282),DATE(YEAR($AN282),MONTH($AN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IF(NOT((COUNTA($B282:$D282)+COUNTA($G282:$L282)+COUNTA($Q282))&gt;0),"",IF($B282="Subactividad","Sub","Macro"))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  <c r="AK282" s="62" t="n"/>
      <c r="AL282" s="62">
        <f>IF(LEFT($C282,11)="[Jefatura] ",IFERROR(MATCH("Asistente Técnico de Riesgo|"&amp;MID($C282,12,500),rDname_ADM,0),0),"")</f>
        <v/>
      </c>
      <c r="AM282" s="62">
        <f>IF(N($AL282)&gt;0,INDEX(rIni_ADM,$AL282),IF(ISNUMBER($E282),$E282,""))</f>
        <v/>
      </c>
      <c r="AN282" s="62">
        <f>IF(N($AL282)&gt;0,INDEX(rLim_ADM,$AL282),IF(ISNUMBER($F282),$F282,""))</f>
        <v/>
      </c>
    </row>
    <row r="283">
      <c r="A283" s="56">
        <f>IF(NOT((COUNTA($B283:$D283)+COUNTA($G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>
        <f>IF(N($AL283)&gt;0,INDEX(rIni_ADM,$AL283),"")</f>
        <v/>
      </c>
      <c r="F283" s="59">
        <f>IF(N($AL283)&gt;0,INDEX(rLim_ADM,$AL283),"")</f>
        <v/>
      </c>
      <c r="G283" s="59" t="n"/>
      <c r="H283" s="60" t="n"/>
      <c r="I283" s="60" t="n"/>
      <c r="J283" s="60" t="n"/>
      <c r="K283" s="60" t="n"/>
      <c r="L283" s="60" t="n"/>
      <c r="M283" s="61">
        <f>IF(NOT((COUNTA($B283:$D283)+COUNTA($G283:$L283)+COUNTA($Q283))&gt;0),"",IF(ISNUMBER($G283),1,IF(N($W283)&gt;0,AVERAGEIFS($X$5:$X$1000,$U$5:$U$1000,ROW(),$V$5:$V$1000,"Sub"),$X283)))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IF(NOT((COUNTA($B283:$D283)+COUNTA($G283:$L283)+COUNTA($Q283))&gt;0),"",IF(ISNUMBER($G283),IF(AND(ISNUMBER($AN283),$G283&gt;$AN283),"Cumplida con "&amp;($G283-$AN283)&amp;IF($G283-$AN283=1," día"," días")&amp;" de retraso","Cumplida"),IF(N($M283)&gt;=1,"Cumplida",IF(NOT(ISNUMBER($AN283)),"Sin fecha límite",IF($AN283&lt;FechaRef,"Vencida hace "&amp;(FechaRef-$AN283)&amp;IF(FechaRef-$AN283=1," día"," días"),IF($AN283=FechaRef,"Vence hoy",IF($AN283-FechaRef&lt;=DiasAlerta,"Vence en "&amp;($AN283-FechaRef)&amp;IF($AN283-FechaRef=1," día"," días"),"En plazo")))))))</f>
        <v/>
      </c>
      <c r="P283" s="62" t="n"/>
      <c r="Q283" s="58" t="n"/>
      <c r="R283" s="63">
        <f>IF(NOT((COUNTA($B283:$D283)+COUNTA($G283:$L283)+COUNTA($Q283))&gt;0),"",IF((IF($C283="","Falta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",""))="","✔ OK","⚠ "&amp;LEFT(IF($C283="","Falta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",""),LEN(IF($C283="","Falta el nombre de la actividad"&amp;" · ","")&amp;IF(AND($V283="Sub",N($U283)=0),"Subactividad sin macroactividad arriba"&amp;" · ","")&amp;IF($AM283="","Sin fecha de inicio"&amp;" · ","")&amp;IF($AN283="","Sin fecha límite"&amp;" · ","")&amp;IF(AND(LEFT($C283,11)="[Jefatura] ",N($AL283)=0),"No se encuentra en la hoja de la jefatura (elíjala de nuevo en la lista)"&amp;" · ","")&amp;IF(OR(AND($E283&lt;&gt;"",NOT(ISNUMBER($E283))),AND($F283&lt;&gt;"",NOT(ISNUMBER($F283))),AND($G283&lt;&gt;"",NOT(ISNUMBER($G283)))),"Fecha no válida"&amp;" · ","")&amp;IF(AND(ISNUMBER($AM283),ISNUMBER($AN283),$AM283&gt;$AN283),"Inicio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","")&amp;IF(AND(ISNUMBER($AN283),$AN283&lt;FechaRef,N($M283)&lt;1),"Vencida"&amp;" · ","")&amp;IF(AND(ObsObligatoria="Sí",ISNUMBER($AN283),$AN283&lt;FechaRef,N($M283)&lt;1,$Q283=""),"Vencida sin observación"&amp;" · ",""))-3)))</f>
        <v/>
      </c>
      <c r="S283" s="64">
        <f>IF(NOT((COUNTA($B283:$D283)+COUNTA($G283:$L283)+COUNTA($Q283))&gt;0),"",IF(AND($V283="Sub",N($U283)&gt;0),IF(ISNUMBER(INDEX($AM$5:$AM$1000,$U283-4)),DATE(YEAR(INDEX($AM$5:$AM$1000,$U283-4)),MONTH(INDEX($AM$5:$AM$1000,$U283-4)),1),IF(ISNUMBER(INDEX($AN$5:$AN$1000,$U283-4)),DATE(YEAR(INDEX($AN$5:$AN$1000,$U283-4)),MONTH(INDEX($AN$5:$AN$1000,$U283-4)),1),MesCiclo)),IF(ISNUMBER($AM283),DATE(YEAR($AM283),MONTH($AM283),1),IF(ISNUMBER($AN283),DATE(YEAR($AN283),MONTH($AN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IF(NOT((COUNTA($B283:$D283)+COUNTA($G283:$L283)+COUNTA($Q283))&gt;0),"",IF($B283="Subactividad","Sub","Macro"))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  <c r="AK283" s="62" t="n"/>
      <c r="AL283" s="62">
        <f>IF(LEFT($C283,11)="[Jefatura] ",IFERROR(MATCH("Asistente Técnico de Riesgo|"&amp;MID($C283,12,500),rDname_ADM,0),0),"")</f>
        <v/>
      </c>
      <c r="AM283" s="62">
        <f>IF(N($AL283)&gt;0,INDEX(rIni_ADM,$AL283),IF(ISNUMBER($E283),$E283,""))</f>
        <v/>
      </c>
      <c r="AN283" s="62">
        <f>IF(N($AL283)&gt;0,INDEX(rLim_ADM,$AL283),IF(ISNUMBER($F283),$F283,""))</f>
        <v/>
      </c>
    </row>
    <row r="284">
      <c r="A284" s="56">
        <f>IF(NOT((COUNTA($B284:$D284)+COUNTA($G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>
        <f>IF(N($AL284)&gt;0,INDEX(rIni_ADM,$AL284),"")</f>
        <v/>
      </c>
      <c r="F284" s="59">
        <f>IF(N($AL284)&gt;0,INDEX(rLim_ADM,$AL284),"")</f>
        <v/>
      </c>
      <c r="G284" s="59" t="n"/>
      <c r="H284" s="60" t="n"/>
      <c r="I284" s="60" t="n"/>
      <c r="J284" s="60" t="n"/>
      <c r="K284" s="60" t="n"/>
      <c r="L284" s="60" t="n"/>
      <c r="M284" s="61">
        <f>IF(NOT((COUNTA($B284:$D284)+COUNTA($G284:$L284)+COUNTA($Q284))&gt;0),"",IF(ISNUMBER($G284),1,IF(N($W284)&gt;0,AVERAGEIFS($X$5:$X$1000,$U$5:$U$1000,ROW(),$V$5:$V$1000,"Sub"),$X284)))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IF(NOT((COUNTA($B284:$D284)+COUNTA($G284:$L284)+COUNTA($Q284))&gt;0),"",IF(ISNUMBER($G284),IF(AND(ISNUMBER($AN284),$G284&gt;$AN284),"Cumplida con "&amp;($G284-$AN284)&amp;IF($G284-$AN284=1," día"," días")&amp;" de retraso","Cumplida"),IF(N($M284)&gt;=1,"Cumplida",IF(NOT(ISNUMBER($AN284)),"Sin fecha límite",IF($AN284&lt;FechaRef,"Vencida hace "&amp;(FechaRef-$AN284)&amp;IF(FechaRef-$AN284=1," día"," días"),IF($AN284=FechaRef,"Vence hoy",IF($AN284-FechaRef&lt;=DiasAlerta,"Vence en "&amp;($AN284-FechaRef)&amp;IF($AN284-FechaRef=1," día"," días"),"En plazo")))))))</f>
        <v/>
      </c>
      <c r="P284" s="62" t="n"/>
      <c r="Q284" s="58" t="n"/>
      <c r="R284" s="63">
        <f>IF(NOT((COUNTA($B284:$D284)+COUNTA($G284:$L284)+COUNTA($Q284))&gt;0),"",IF((IF($C284="","Falta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",""))="","✔ OK","⚠ "&amp;LEFT(IF($C284="","Falta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",""),LEN(IF($C284="","Falta el nombre de la actividad"&amp;" · ","")&amp;IF(AND($V284="Sub",N($U284)=0),"Subactividad sin macroactividad arriba"&amp;" · ","")&amp;IF($AM284="","Sin fecha de inicio"&amp;" · ","")&amp;IF($AN284="","Sin fecha límite"&amp;" · ","")&amp;IF(AND(LEFT($C284,11)="[Jefatura] ",N($AL284)=0),"No se encuentra en la hoja de la jefatura (elíjala de nuevo en la lista)"&amp;" · ","")&amp;IF(OR(AND($E284&lt;&gt;"",NOT(ISNUMBER($E284))),AND($F284&lt;&gt;"",NOT(ISNUMBER($F284))),AND($G284&lt;&gt;"",NOT(ISNUMBER($G284)))),"Fecha no válida"&amp;" · ","")&amp;IF(AND(ISNUMBER($AM284),ISNUMBER($AN284),$AM284&gt;$AN284),"Inicio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","")&amp;IF(AND(ISNUMBER($AN284),$AN284&lt;FechaRef,N($M284)&lt;1),"Vencida"&amp;" · ","")&amp;IF(AND(ObsObligatoria="Sí",ISNUMBER($AN284),$AN284&lt;FechaRef,N($M284)&lt;1,$Q284=""),"Vencida sin observación"&amp;" · ",""))-3)))</f>
        <v/>
      </c>
      <c r="S284" s="64">
        <f>IF(NOT((COUNTA($B284:$D284)+COUNTA($G284:$L284)+COUNTA($Q284))&gt;0),"",IF(AND($V284="Sub",N($U284)&gt;0),IF(ISNUMBER(INDEX($AM$5:$AM$1000,$U284-4)),DATE(YEAR(INDEX($AM$5:$AM$1000,$U284-4)),MONTH(INDEX($AM$5:$AM$1000,$U284-4)),1),IF(ISNUMBER(INDEX($AN$5:$AN$1000,$U284-4)),DATE(YEAR(INDEX($AN$5:$AN$1000,$U284-4)),MONTH(INDEX($AN$5:$AN$1000,$U284-4)),1),MesCiclo)),IF(ISNUMBER($AM284),DATE(YEAR($AM284),MONTH($AM284),1),IF(ISNUMBER($AN284),DATE(YEAR($AN284),MONTH($AN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IF(NOT((COUNTA($B284:$D284)+COUNTA($G284:$L284)+COUNTA($Q284))&gt;0),"",IF($B284="Subactividad","Sub","Macro"))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  <c r="AK284" s="62" t="n"/>
      <c r="AL284" s="62">
        <f>IF(LEFT($C284,11)="[Jefatura] ",IFERROR(MATCH("Asistente Técnico de Riesgo|"&amp;MID($C284,12,500),rDname_ADM,0),0),"")</f>
        <v/>
      </c>
      <c r="AM284" s="62">
        <f>IF(N($AL284)&gt;0,INDEX(rIni_ADM,$AL284),IF(ISNUMBER($E284),$E284,""))</f>
        <v/>
      </c>
      <c r="AN284" s="62">
        <f>IF(N($AL284)&gt;0,INDEX(rLim_ADM,$AL284),IF(ISNUMBER($F284),$F284,""))</f>
        <v/>
      </c>
    </row>
    <row r="285">
      <c r="A285" s="56">
        <f>IF(NOT((COUNTA($B285:$D285)+COUNTA($G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>
        <f>IF(N($AL285)&gt;0,INDEX(rIni_ADM,$AL285),"")</f>
        <v/>
      </c>
      <c r="F285" s="59">
        <f>IF(N($AL285)&gt;0,INDEX(rLim_ADM,$AL285),"")</f>
        <v/>
      </c>
      <c r="G285" s="59" t="n"/>
      <c r="H285" s="60" t="n"/>
      <c r="I285" s="60" t="n"/>
      <c r="J285" s="60" t="n"/>
      <c r="K285" s="60" t="n"/>
      <c r="L285" s="60" t="n"/>
      <c r="M285" s="61">
        <f>IF(NOT((COUNTA($B285:$D285)+COUNTA($G285:$L285)+COUNTA($Q285))&gt;0),"",IF(ISNUMBER($G285),1,IF(N($W285)&gt;0,AVERAGEIFS($X$5:$X$1000,$U$5:$U$1000,ROW(),$V$5:$V$1000,"Sub"),$X285)))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IF(NOT((COUNTA($B285:$D285)+COUNTA($G285:$L285)+COUNTA($Q285))&gt;0),"",IF(ISNUMBER($G285),IF(AND(ISNUMBER($AN285),$G285&gt;$AN285),"Cumplida con "&amp;($G285-$AN285)&amp;IF($G285-$AN285=1," día"," días")&amp;" de retraso","Cumplida"),IF(N($M285)&gt;=1,"Cumplida",IF(NOT(ISNUMBER($AN285)),"Sin fecha límite",IF($AN285&lt;FechaRef,"Vencida hace "&amp;(FechaRef-$AN285)&amp;IF(FechaRef-$AN285=1," día"," días"),IF($AN285=FechaRef,"Vence hoy",IF($AN285-FechaRef&lt;=DiasAlerta,"Vence en "&amp;($AN285-FechaRef)&amp;IF($AN285-FechaRef=1," día"," días"),"En plazo")))))))</f>
        <v/>
      </c>
      <c r="P285" s="62" t="n"/>
      <c r="Q285" s="58" t="n"/>
      <c r="R285" s="63">
        <f>IF(NOT((COUNTA($B285:$D285)+COUNTA($G285:$L285)+COUNTA($Q285))&gt;0),"",IF((IF($C285="","Falta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",""))="","✔ OK","⚠ "&amp;LEFT(IF($C285="","Falta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",""),LEN(IF($C285="","Falta el nombre de la actividad"&amp;" · ","")&amp;IF(AND($V285="Sub",N($U285)=0),"Subactividad sin macroactividad arriba"&amp;" · ","")&amp;IF($AM285="","Sin fecha de inicio"&amp;" · ","")&amp;IF($AN285="","Sin fecha límite"&amp;" · ","")&amp;IF(AND(LEFT($C285,11)="[Jefatura] ",N($AL285)=0),"No se encuentra en la hoja de la jefatura (elíjala de nuevo en la lista)"&amp;" · ","")&amp;IF(OR(AND($E285&lt;&gt;"",NOT(ISNUMBER($E285))),AND($F285&lt;&gt;"",NOT(ISNUMBER($F285))),AND($G285&lt;&gt;"",NOT(ISNUMBER($G285)))),"Fecha no válida"&amp;" · ","")&amp;IF(AND(ISNUMBER($AM285),ISNUMBER($AN285),$AM285&gt;$AN285),"Inicio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","")&amp;IF(AND(ISNUMBER($AN285),$AN285&lt;FechaRef,N($M285)&lt;1),"Vencida"&amp;" · ","")&amp;IF(AND(ObsObligatoria="Sí",ISNUMBER($AN285),$AN285&lt;FechaRef,N($M285)&lt;1,$Q285=""),"Vencida sin observación"&amp;" · ",""))-3)))</f>
        <v/>
      </c>
      <c r="S285" s="64">
        <f>IF(NOT((COUNTA($B285:$D285)+COUNTA($G285:$L285)+COUNTA($Q285))&gt;0),"",IF(AND($V285="Sub",N($U285)&gt;0),IF(ISNUMBER(INDEX($AM$5:$AM$1000,$U285-4)),DATE(YEAR(INDEX($AM$5:$AM$1000,$U285-4)),MONTH(INDEX($AM$5:$AM$1000,$U285-4)),1),IF(ISNUMBER(INDEX($AN$5:$AN$1000,$U285-4)),DATE(YEAR(INDEX($AN$5:$AN$1000,$U285-4)),MONTH(INDEX($AN$5:$AN$1000,$U285-4)),1),MesCiclo)),IF(ISNUMBER($AM285),DATE(YEAR($AM285),MONTH($AM285),1),IF(ISNUMBER($AN285),DATE(YEAR($AN285),MONTH($AN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IF(NOT((COUNTA($B285:$D285)+COUNTA($G285:$L285)+COUNTA($Q285))&gt;0),"",IF($B285="Subactividad","Sub","Macro"))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  <c r="AK285" s="62" t="n"/>
      <c r="AL285" s="62">
        <f>IF(LEFT($C285,11)="[Jefatura] ",IFERROR(MATCH("Asistente Técnico de Riesgo|"&amp;MID($C285,12,500),rDname_ADM,0),0),"")</f>
        <v/>
      </c>
      <c r="AM285" s="62">
        <f>IF(N($AL285)&gt;0,INDEX(rIni_ADM,$AL285),IF(ISNUMBER($E285),$E285,""))</f>
        <v/>
      </c>
      <c r="AN285" s="62">
        <f>IF(N($AL285)&gt;0,INDEX(rLim_ADM,$AL285),IF(ISNUMBER($F285),$F285,""))</f>
        <v/>
      </c>
    </row>
    <row r="286">
      <c r="A286" s="56">
        <f>IF(NOT((COUNTA($B286:$D286)+COUNTA($G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>
        <f>IF(N($AL286)&gt;0,INDEX(rIni_ADM,$AL286),"")</f>
        <v/>
      </c>
      <c r="F286" s="59">
        <f>IF(N($AL286)&gt;0,INDEX(rLim_ADM,$AL286),"")</f>
        <v/>
      </c>
      <c r="G286" s="59" t="n"/>
      <c r="H286" s="60" t="n"/>
      <c r="I286" s="60" t="n"/>
      <c r="J286" s="60" t="n"/>
      <c r="K286" s="60" t="n"/>
      <c r="L286" s="60" t="n"/>
      <c r="M286" s="61">
        <f>IF(NOT((COUNTA($B286:$D286)+COUNTA($G286:$L286)+COUNTA($Q286))&gt;0),"",IF(ISNUMBER($G286),1,IF(N($W286)&gt;0,AVERAGEIFS($X$5:$X$1000,$U$5:$U$1000,ROW(),$V$5:$V$1000,"Sub"),$X286)))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IF(NOT((COUNTA($B286:$D286)+COUNTA($G286:$L286)+COUNTA($Q286))&gt;0),"",IF(ISNUMBER($G286),IF(AND(ISNUMBER($AN286),$G286&gt;$AN286),"Cumplida con "&amp;($G286-$AN286)&amp;IF($G286-$AN286=1," día"," días")&amp;" de retraso","Cumplida"),IF(N($M286)&gt;=1,"Cumplida",IF(NOT(ISNUMBER($AN286)),"Sin fecha límite",IF($AN286&lt;FechaRef,"Vencida hace "&amp;(FechaRef-$AN286)&amp;IF(FechaRef-$AN286=1," día"," días"),IF($AN286=FechaRef,"Vence hoy",IF($AN286-FechaRef&lt;=DiasAlerta,"Vence en "&amp;($AN286-FechaRef)&amp;IF($AN286-FechaRef=1," día"," días"),"En plazo")))))))</f>
        <v/>
      </c>
      <c r="P286" s="62" t="n"/>
      <c r="Q286" s="58" t="n"/>
      <c r="R286" s="63">
        <f>IF(NOT((COUNTA($B286:$D286)+COUNTA($G286:$L286)+COUNTA($Q286))&gt;0),"",IF((IF($C286="","Falta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",""))="","✔ OK","⚠ "&amp;LEFT(IF($C286="","Falta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",""),LEN(IF($C286="","Falta el nombre de la actividad"&amp;" · ","")&amp;IF(AND($V286="Sub",N($U286)=0),"Subactividad sin macroactividad arriba"&amp;" · ","")&amp;IF($AM286="","Sin fecha de inicio"&amp;" · ","")&amp;IF($AN286="","Sin fecha límite"&amp;" · ","")&amp;IF(AND(LEFT($C286,11)="[Jefatura] ",N($AL286)=0),"No se encuentra en la hoja de la jefatura (elíjala de nuevo en la lista)"&amp;" · ","")&amp;IF(OR(AND($E286&lt;&gt;"",NOT(ISNUMBER($E286))),AND($F286&lt;&gt;"",NOT(ISNUMBER($F286))),AND($G286&lt;&gt;"",NOT(ISNUMBER($G286)))),"Fecha no válida"&amp;" · ","")&amp;IF(AND(ISNUMBER($AM286),ISNUMBER($AN286),$AM286&gt;$AN286),"Inicio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","")&amp;IF(AND(ISNUMBER($AN286),$AN286&lt;FechaRef,N($M286)&lt;1),"Vencida"&amp;" · ","")&amp;IF(AND(ObsObligatoria="Sí",ISNUMBER($AN286),$AN286&lt;FechaRef,N($M286)&lt;1,$Q286=""),"Vencida sin observación"&amp;" · ",""))-3)))</f>
        <v/>
      </c>
      <c r="S286" s="64">
        <f>IF(NOT((COUNTA($B286:$D286)+COUNTA($G286:$L286)+COUNTA($Q286))&gt;0),"",IF(AND($V286="Sub",N($U286)&gt;0),IF(ISNUMBER(INDEX($AM$5:$AM$1000,$U286-4)),DATE(YEAR(INDEX($AM$5:$AM$1000,$U286-4)),MONTH(INDEX($AM$5:$AM$1000,$U286-4)),1),IF(ISNUMBER(INDEX($AN$5:$AN$1000,$U286-4)),DATE(YEAR(INDEX($AN$5:$AN$1000,$U286-4)),MONTH(INDEX($AN$5:$AN$1000,$U286-4)),1),MesCiclo)),IF(ISNUMBER($AM286),DATE(YEAR($AM286),MONTH($AM286),1),IF(ISNUMBER($AN286),DATE(YEAR($AN286),MONTH($AN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IF(NOT((COUNTA($B286:$D286)+COUNTA($G286:$L286)+COUNTA($Q286))&gt;0),"",IF($B286="Subactividad","Sub","Macro"))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  <c r="AK286" s="62" t="n"/>
      <c r="AL286" s="62">
        <f>IF(LEFT($C286,11)="[Jefatura] ",IFERROR(MATCH("Asistente Técnico de Riesgo|"&amp;MID($C286,12,500),rDname_ADM,0),0),"")</f>
        <v/>
      </c>
      <c r="AM286" s="62">
        <f>IF(N($AL286)&gt;0,INDEX(rIni_ADM,$AL286),IF(ISNUMBER($E286),$E286,""))</f>
        <v/>
      </c>
      <c r="AN286" s="62">
        <f>IF(N($AL286)&gt;0,INDEX(rLim_ADM,$AL286),IF(ISNUMBER($F286),$F286,""))</f>
        <v/>
      </c>
    </row>
    <row r="287">
      <c r="A287" s="56">
        <f>IF(NOT((COUNTA($B287:$D287)+COUNTA($G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>
        <f>IF(N($AL287)&gt;0,INDEX(rIni_ADM,$AL287),"")</f>
        <v/>
      </c>
      <c r="F287" s="59">
        <f>IF(N($AL287)&gt;0,INDEX(rLim_ADM,$AL287),"")</f>
        <v/>
      </c>
      <c r="G287" s="59" t="n"/>
      <c r="H287" s="60" t="n"/>
      <c r="I287" s="60" t="n"/>
      <c r="J287" s="60" t="n"/>
      <c r="K287" s="60" t="n"/>
      <c r="L287" s="60" t="n"/>
      <c r="M287" s="61">
        <f>IF(NOT((COUNTA($B287:$D287)+COUNTA($G287:$L287)+COUNTA($Q287))&gt;0),"",IF(ISNUMBER($G287),1,IF(N($W287)&gt;0,AVERAGEIFS($X$5:$X$1000,$U$5:$U$1000,ROW(),$V$5:$V$1000,"Sub"),$X287)))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IF(NOT((COUNTA($B287:$D287)+COUNTA($G287:$L287)+COUNTA($Q287))&gt;0),"",IF(ISNUMBER($G287),IF(AND(ISNUMBER($AN287),$G287&gt;$AN287),"Cumplida con "&amp;($G287-$AN287)&amp;IF($G287-$AN287=1," día"," días")&amp;" de retraso","Cumplida"),IF(N($M287)&gt;=1,"Cumplida",IF(NOT(ISNUMBER($AN287)),"Sin fecha límite",IF($AN287&lt;FechaRef,"Vencida hace "&amp;(FechaRef-$AN287)&amp;IF(FechaRef-$AN287=1," día"," días"),IF($AN287=FechaRef,"Vence hoy",IF($AN287-FechaRef&lt;=DiasAlerta,"Vence en "&amp;($AN287-FechaRef)&amp;IF($AN287-FechaRef=1," día"," días"),"En plazo")))))))</f>
        <v/>
      </c>
      <c r="P287" s="62" t="n"/>
      <c r="Q287" s="58" t="n"/>
      <c r="R287" s="63">
        <f>IF(NOT((COUNTA($B287:$D287)+COUNTA($G287:$L287)+COUNTA($Q287))&gt;0),"",IF((IF($C287="","Falta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",""))="","✔ OK","⚠ "&amp;LEFT(IF($C287="","Falta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",""),LEN(IF($C287="","Falta el nombre de la actividad"&amp;" · ","")&amp;IF(AND($V287="Sub",N($U287)=0),"Subactividad sin macroactividad arriba"&amp;" · ","")&amp;IF($AM287="","Sin fecha de inicio"&amp;" · ","")&amp;IF($AN287="","Sin fecha límite"&amp;" · ","")&amp;IF(AND(LEFT($C287,11)="[Jefatura] ",N($AL287)=0),"No se encuentra en la hoja de la jefatura (elíjala de nuevo en la lista)"&amp;" · ","")&amp;IF(OR(AND($E287&lt;&gt;"",NOT(ISNUMBER($E287))),AND($F287&lt;&gt;"",NOT(ISNUMBER($F287))),AND($G287&lt;&gt;"",NOT(ISNUMBER($G287)))),"Fecha no válida"&amp;" · ","")&amp;IF(AND(ISNUMBER($AM287),ISNUMBER($AN287),$AM287&gt;$AN287),"Inicio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","")&amp;IF(AND(ISNUMBER($AN287),$AN287&lt;FechaRef,N($M287)&lt;1),"Vencida"&amp;" · ","")&amp;IF(AND(ObsObligatoria="Sí",ISNUMBER($AN287),$AN287&lt;FechaRef,N($M287)&lt;1,$Q287=""),"Vencida sin observación"&amp;" · ",""))-3)))</f>
        <v/>
      </c>
      <c r="S287" s="64">
        <f>IF(NOT((COUNTA($B287:$D287)+COUNTA($G287:$L287)+COUNTA($Q287))&gt;0),"",IF(AND($V287="Sub",N($U287)&gt;0),IF(ISNUMBER(INDEX($AM$5:$AM$1000,$U287-4)),DATE(YEAR(INDEX($AM$5:$AM$1000,$U287-4)),MONTH(INDEX($AM$5:$AM$1000,$U287-4)),1),IF(ISNUMBER(INDEX($AN$5:$AN$1000,$U287-4)),DATE(YEAR(INDEX($AN$5:$AN$1000,$U287-4)),MONTH(INDEX($AN$5:$AN$1000,$U287-4)),1),MesCiclo)),IF(ISNUMBER($AM287),DATE(YEAR($AM287),MONTH($AM287),1),IF(ISNUMBER($AN287),DATE(YEAR($AN287),MONTH($AN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IF(NOT((COUNTA($B287:$D287)+COUNTA($G287:$L287)+COUNTA($Q287))&gt;0),"",IF($B287="Subactividad","Sub","Macro"))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  <c r="AK287" s="62" t="n"/>
      <c r="AL287" s="62">
        <f>IF(LEFT($C287,11)="[Jefatura] ",IFERROR(MATCH("Asistente Técnico de Riesgo|"&amp;MID($C287,12,500),rDname_ADM,0),0),"")</f>
        <v/>
      </c>
      <c r="AM287" s="62">
        <f>IF(N($AL287)&gt;0,INDEX(rIni_ADM,$AL287),IF(ISNUMBER($E287),$E287,""))</f>
        <v/>
      </c>
      <c r="AN287" s="62">
        <f>IF(N($AL287)&gt;0,INDEX(rLim_ADM,$AL287),IF(ISNUMBER($F287),$F287,""))</f>
        <v/>
      </c>
    </row>
    <row r="288">
      <c r="A288" s="56">
        <f>IF(NOT((COUNTA($B288:$D288)+COUNTA($G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>
        <f>IF(N($AL288)&gt;0,INDEX(rIni_ADM,$AL288),"")</f>
        <v/>
      </c>
      <c r="F288" s="59">
        <f>IF(N($AL288)&gt;0,INDEX(rLim_ADM,$AL288),"")</f>
        <v/>
      </c>
      <c r="G288" s="59" t="n"/>
      <c r="H288" s="60" t="n"/>
      <c r="I288" s="60" t="n"/>
      <c r="J288" s="60" t="n"/>
      <c r="K288" s="60" t="n"/>
      <c r="L288" s="60" t="n"/>
      <c r="M288" s="61">
        <f>IF(NOT((COUNTA($B288:$D288)+COUNTA($G288:$L288)+COUNTA($Q288))&gt;0),"",IF(ISNUMBER($G288),1,IF(N($W288)&gt;0,AVERAGEIFS($X$5:$X$1000,$U$5:$U$1000,ROW(),$V$5:$V$1000,"Sub"),$X288)))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IF(NOT((COUNTA($B288:$D288)+COUNTA($G288:$L288)+COUNTA($Q288))&gt;0),"",IF(ISNUMBER($G288),IF(AND(ISNUMBER($AN288),$G288&gt;$AN288),"Cumplida con "&amp;($G288-$AN288)&amp;IF($G288-$AN288=1," día"," días")&amp;" de retraso","Cumplida"),IF(N($M288)&gt;=1,"Cumplida",IF(NOT(ISNUMBER($AN288)),"Sin fecha límite",IF($AN288&lt;FechaRef,"Vencida hace "&amp;(FechaRef-$AN288)&amp;IF(FechaRef-$AN288=1," día"," días"),IF($AN288=FechaRef,"Vence hoy",IF($AN288-FechaRef&lt;=DiasAlerta,"Vence en "&amp;($AN288-FechaRef)&amp;IF($AN288-FechaRef=1," día"," días"),"En plazo")))))))</f>
        <v/>
      </c>
      <c r="P288" s="62" t="n"/>
      <c r="Q288" s="58" t="n"/>
      <c r="R288" s="63">
        <f>IF(NOT((COUNTA($B288:$D288)+COUNTA($G288:$L288)+COUNTA($Q288))&gt;0),"",IF((IF($C288="","Falta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",""))="","✔ OK","⚠ "&amp;LEFT(IF($C288="","Falta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",""),LEN(IF($C288="","Falta el nombre de la actividad"&amp;" · ","")&amp;IF(AND($V288="Sub",N($U288)=0),"Subactividad sin macroactividad arriba"&amp;" · ","")&amp;IF($AM288="","Sin fecha de inicio"&amp;" · ","")&amp;IF($AN288="","Sin fecha límite"&amp;" · ","")&amp;IF(AND(LEFT($C288,11)="[Jefatura] ",N($AL288)=0),"No se encuentra en la hoja de la jefatura (elíjala de nuevo en la lista)"&amp;" · ","")&amp;IF(OR(AND($E288&lt;&gt;"",NOT(ISNUMBER($E288))),AND($F288&lt;&gt;"",NOT(ISNUMBER($F288))),AND($G288&lt;&gt;"",NOT(ISNUMBER($G288)))),"Fecha no válida"&amp;" · ","")&amp;IF(AND(ISNUMBER($AM288),ISNUMBER($AN288),$AM288&gt;$AN288),"Inicio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","")&amp;IF(AND(ISNUMBER($AN288),$AN288&lt;FechaRef,N($M288)&lt;1),"Vencida"&amp;" · ","")&amp;IF(AND(ObsObligatoria="Sí",ISNUMBER($AN288),$AN288&lt;FechaRef,N($M288)&lt;1,$Q288=""),"Vencida sin observación"&amp;" · ",""))-3)))</f>
        <v/>
      </c>
      <c r="S288" s="64">
        <f>IF(NOT((COUNTA($B288:$D288)+COUNTA($G288:$L288)+COUNTA($Q288))&gt;0),"",IF(AND($V288="Sub",N($U288)&gt;0),IF(ISNUMBER(INDEX($AM$5:$AM$1000,$U288-4)),DATE(YEAR(INDEX($AM$5:$AM$1000,$U288-4)),MONTH(INDEX($AM$5:$AM$1000,$U288-4)),1),IF(ISNUMBER(INDEX($AN$5:$AN$1000,$U288-4)),DATE(YEAR(INDEX($AN$5:$AN$1000,$U288-4)),MONTH(INDEX($AN$5:$AN$1000,$U288-4)),1),MesCiclo)),IF(ISNUMBER($AM288),DATE(YEAR($AM288),MONTH($AM288),1),IF(ISNUMBER($AN288),DATE(YEAR($AN288),MONTH($AN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IF(NOT((COUNTA($B288:$D288)+COUNTA($G288:$L288)+COUNTA($Q288))&gt;0),"",IF($B288="Subactividad","Sub","Macro"))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  <c r="AK288" s="62" t="n"/>
      <c r="AL288" s="62">
        <f>IF(LEFT($C288,11)="[Jefatura] ",IFERROR(MATCH("Asistente Técnico de Riesgo|"&amp;MID($C288,12,500),rDname_ADM,0),0),"")</f>
        <v/>
      </c>
      <c r="AM288" s="62">
        <f>IF(N($AL288)&gt;0,INDEX(rIni_ADM,$AL288),IF(ISNUMBER($E288),$E288,""))</f>
        <v/>
      </c>
      <c r="AN288" s="62">
        <f>IF(N($AL288)&gt;0,INDEX(rLim_ADM,$AL288),IF(ISNUMBER($F288),$F288,""))</f>
        <v/>
      </c>
    </row>
    <row r="289">
      <c r="A289" s="56">
        <f>IF(NOT((COUNTA($B289:$D289)+COUNTA($G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>
        <f>IF(N($AL289)&gt;0,INDEX(rIni_ADM,$AL289),"")</f>
        <v/>
      </c>
      <c r="F289" s="59">
        <f>IF(N($AL289)&gt;0,INDEX(rLim_ADM,$AL289),"")</f>
        <v/>
      </c>
      <c r="G289" s="59" t="n"/>
      <c r="H289" s="60" t="n"/>
      <c r="I289" s="60" t="n"/>
      <c r="J289" s="60" t="n"/>
      <c r="K289" s="60" t="n"/>
      <c r="L289" s="60" t="n"/>
      <c r="M289" s="61">
        <f>IF(NOT((COUNTA($B289:$D289)+COUNTA($G289:$L289)+COUNTA($Q289))&gt;0),"",IF(ISNUMBER($G289),1,IF(N($W289)&gt;0,AVERAGEIFS($X$5:$X$1000,$U$5:$U$1000,ROW(),$V$5:$V$1000,"Sub"),$X289)))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IF(NOT((COUNTA($B289:$D289)+COUNTA($G289:$L289)+COUNTA($Q289))&gt;0),"",IF(ISNUMBER($G289),IF(AND(ISNUMBER($AN289),$G289&gt;$AN289),"Cumplida con "&amp;($G289-$AN289)&amp;IF($G289-$AN289=1," día"," días")&amp;" de retraso","Cumplida"),IF(N($M289)&gt;=1,"Cumplida",IF(NOT(ISNUMBER($AN289)),"Sin fecha límite",IF($AN289&lt;FechaRef,"Vencida hace "&amp;(FechaRef-$AN289)&amp;IF(FechaRef-$AN289=1," día"," días"),IF($AN289=FechaRef,"Vence hoy",IF($AN289-FechaRef&lt;=DiasAlerta,"Vence en "&amp;($AN289-FechaRef)&amp;IF($AN289-FechaRef=1," día"," días"),"En plazo")))))))</f>
        <v/>
      </c>
      <c r="P289" s="62" t="n"/>
      <c r="Q289" s="58" t="n"/>
      <c r="R289" s="63">
        <f>IF(NOT((COUNTA($B289:$D289)+COUNTA($G289:$L289)+COUNTA($Q289))&gt;0),"",IF((IF($C289="","Falta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",""))="","✔ OK","⚠ "&amp;LEFT(IF($C289="","Falta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",""),LEN(IF($C289="","Falta el nombre de la actividad"&amp;" · ","")&amp;IF(AND($V289="Sub",N($U289)=0),"Subactividad sin macroactividad arriba"&amp;" · ","")&amp;IF($AM289="","Sin fecha de inicio"&amp;" · ","")&amp;IF($AN289="","Sin fecha límite"&amp;" · ","")&amp;IF(AND(LEFT($C289,11)="[Jefatura] ",N($AL289)=0),"No se encuentra en la hoja de la jefatura (elíjala de nuevo en la lista)"&amp;" · ","")&amp;IF(OR(AND($E289&lt;&gt;"",NOT(ISNUMBER($E289))),AND($F289&lt;&gt;"",NOT(ISNUMBER($F289))),AND($G289&lt;&gt;"",NOT(ISNUMBER($G289)))),"Fecha no válida"&amp;" · ","")&amp;IF(AND(ISNUMBER($AM289),ISNUMBER($AN289),$AM289&gt;$AN289),"Inicio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","")&amp;IF(AND(ISNUMBER($AN289),$AN289&lt;FechaRef,N($M289)&lt;1),"Vencida"&amp;" · ","")&amp;IF(AND(ObsObligatoria="Sí",ISNUMBER($AN289),$AN289&lt;FechaRef,N($M289)&lt;1,$Q289=""),"Vencida sin observación"&amp;" · ",""))-3)))</f>
        <v/>
      </c>
      <c r="S289" s="64">
        <f>IF(NOT((COUNTA($B289:$D289)+COUNTA($G289:$L289)+COUNTA($Q289))&gt;0),"",IF(AND($V289="Sub",N($U289)&gt;0),IF(ISNUMBER(INDEX($AM$5:$AM$1000,$U289-4)),DATE(YEAR(INDEX($AM$5:$AM$1000,$U289-4)),MONTH(INDEX($AM$5:$AM$1000,$U289-4)),1),IF(ISNUMBER(INDEX($AN$5:$AN$1000,$U289-4)),DATE(YEAR(INDEX($AN$5:$AN$1000,$U289-4)),MONTH(INDEX($AN$5:$AN$1000,$U289-4)),1),MesCiclo)),IF(ISNUMBER($AM289),DATE(YEAR($AM289),MONTH($AM289),1),IF(ISNUMBER($AN289),DATE(YEAR($AN289),MONTH($AN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IF(NOT((COUNTA($B289:$D289)+COUNTA($G289:$L289)+COUNTA($Q289))&gt;0),"",IF($B289="Subactividad","Sub","Macro"))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  <c r="AK289" s="62" t="n"/>
      <c r="AL289" s="62">
        <f>IF(LEFT($C289,11)="[Jefatura] ",IFERROR(MATCH("Asistente Técnico de Riesgo|"&amp;MID($C289,12,500),rDname_ADM,0),0),"")</f>
        <v/>
      </c>
      <c r="AM289" s="62">
        <f>IF(N($AL289)&gt;0,INDEX(rIni_ADM,$AL289),IF(ISNUMBER($E289),$E289,""))</f>
        <v/>
      </c>
      <c r="AN289" s="62">
        <f>IF(N($AL289)&gt;0,INDEX(rLim_ADM,$AL289),IF(ISNUMBER($F289),$F289,""))</f>
        <v/>
      </c>
    </row>
    <row r="290">
      <c r="A290" s="56">
        <f>IF(NOT((COUNTA($B290:$D290)+COUNTA($G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>
        <f>IF(N($AL290)&gt;0,INDEX(rIni_ADM,$AL290),"")</f>
        <v/>
      </c>
      <c r="F290" s="59">
        <f>IF(N($AL290)&gt;0,INDEX(rLim_ADM,$AL290),"")</f>
        <v/>
      </c>
      <c r="G290" s="59" t="n"/>
      <c r="H290" s="60" t="n"/>
      <c r="I290" s="60" t="n"/>
      <c r="J290" s="60" t="n"/>
      <c r="K290" s="60" t="n"/>
      <c r="L290" s="60" t="n"/>
      <c r="M290" s="61">
        <f>IF(NOT((COUNTA($B290:$D290)+COUNTA($G290:$L290)+COUNTA($Q290))&gt;0),"",IF(ISNUMBER($G290),1,IF(N($W290)&gt;0,AVERAGEIFS($X$5:$X$1000,$U$5:$U$1000,ROW(),$V$5:$V$1000,"Sub"),$X290)))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IF(NOT((COUNTA($B290:$D290)+COUNTA($G290:$L290)+COUNTA($Q290))&gt;0),"",IF(ISNUMBER($G290),IF(AND(ISNUMBER($AN290),$G290&gt;$AN290),"Cumplida con "&amp;($G290-$AN290)&amp;IF($G290-$AN290=1," día"," días")&amp;" de retraso","Cumplida"),IF(N($M290)&gt;=1,"Cumplida",IF(NOT(ISNUMBER($AN290)),"Sin fecha límite",IF($AN290&lt;FechaRef,"Vencida hace "&amp;(FechaRef-$AN290)&amp;IF(FechaRef-$AN290=1," día"," días"),IF($AN290=FechaRef,"Vence hoy",IF($AN290-FechaRef&lt;=DiasAlerta,"Vence en "&amp;($AN290-FechaRef)&amp;IF($AN290-FechaRef=1," día"," días"),"En plazo")))))))</f>
        <v/>
      </c>
      <c r="P290" s="62" t="n"/>
      <c r="Q290" s="58" t="n"/>
      <c r="R290" s="63">
        <f>IF(NOT((COUNTA($B290:$D290)+COUNTA($G290:$L290)+COUNTA($Q290))&gt;0),"",IF((IF($C290="","Falta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",""))="","✔ OK","⚠ "&amp;LEFT(IF($C290="","Falta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",""),LEN(IF($C290="","Falta el nombre de la actividad"&amp;" · ","")&amp;IF(AND($V290="Sub",N($U290)=0),"Subactividad sin macroactividad arriba"&amp;" · ","")&amp;IF($AM290="","Sin fecha de inicio"&amp;" · ","")&amp;IF($AN290="","Sin fecha límite"&amp;" · ","")&amp;IF(AND(LEFT($C290,11)="[Jefatura] ",N($AL290)=0),"No se encuentra en la hoja de la jefatura (elíjala de nuevo en la lista)"&amp;" · ","")&amp;IF(OR(AND($E290&lt;&gt;"",NOT(ISNUMBER($E290))),AND($F290&lt;&gt;"",NOT(ISNUMBER($F290))),AND($G290&lt;&gt;"",NOT(ISNUMBER($G290)))),"Fecha no válida"&amp;" · ","")&amp;IF(AND(ISNUMBER($AM290),ISNUMBER($AN290),$AM290&gt;$AN290),"Inicio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","")&amp;IF(AND(ISNUMBER($AN290),$AN290&lt;FechaRef,N($M290)&lt;1),"Vencida"&amp;" · ","")&amp;IF(AND(ObsObligatoria="Sí",ISNUMBER($AN290),$AN290&lt;FechaRef,N($M290)&lt;1,$Q290=""),"Vencida sin observación"&amp;" · ",""))-3)))</f>
        <v/>
      </c>
      <c r="S290" s="64">
        <f>IF(NOT((COUNTA($B290:$D290)+COUNTA($G290:$L290)+COUNTA($Q290))&gt;0),"",IF(AND($V290="Sub",N($U290)&gt;0),IF(ISNUMBER(INDEX($AM$5:$AM$1000,$U290-4)),DATE(YEAR(INDEX($AM$5:$AM$1000,$U290-4)),MONTH(INDEX($AM$5:$AM$1000,$U290-4)),1),IF(ISNUMBER(INDEX($AN$5:$AN$1000,$U290-4)),DATE(YEAR(INDEX($AN$5:$AN$1000,$U290-4)),MONTH(INDEX($AN$5:$AN$1000,$U290-4)),1),MesCiclo)),IF(ISNUMBER($AM290),DATE(YEAR($AM290),MONTH($AM290),1),IF(ISNUMBER($AN290),DATE(YEAR($AN290),MONTH($AN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IF(NOT((COUNTA($B290:$D290)+COUNTA($G290:$L290)+COUNTA($Q290))&gt;0),"",IF($B290="Subactividad","Sub","Macro"))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  <c r="AK290" s="62" t="n"/>
      <c r="AL290" s="62">
        <f>IF(LEFT($C290,11)="[Jefatura] ",IFERROR(MATCH("Asistente Técnico de Riesgo|"&amp;MID($C290,12,500),rDname_ADM,0),0),"")</f>
        <v/>
      </c>
      <c r="AM290" s="62">
        <f>IF(N($AL290)&gt;0,INDEX(rIni_ADM,$AL290),IF(ISNUMBER($E290),$E290,""))</f>
        <v/>
      </c>
      <c r="AN290" s="62">
        <f>IF(N($AL290)&gt;0,INDEX(rLim_ADM,$AL290),IF(ISNUMBER($F290),$F290,""))</f>
        <v/>
      </c>
    </row>
    <row r="291">
      <c r="A291" s="56">
        <f>IF(NOT((COUNTA($B291:$D291)+COUNTA($G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>
        <f>IF(N($AL291)&gt;0,INDEX(rIni_ADM,$AL291),"")</f>
        <v/>
      </c>
      <c r="F291" s="59">
        <f>IF(N($AL291)&gt;0,INDEX(rLim_ADM,$AL291),"")</f>
        <v/>
      </c>
      <c r="G291" s="59" t="n"/>
      <c r="H291" s="60" t="n"/>
      <c r="I291" s="60" t="n"/>
      <c r="J291" s="60" t="n"/>
      <c r="K291" s="60" t="n"/>
      <c r="L291" s="60" t="n"/>
      <c r="M291" s="61">
        <f>IF(NOT((COUNTA($B291:$D291)+COUNTA($G291:$L291)+COUNTA($Q291))&gt;0),"",IF(ISNUMBER($G291),1,IF(N($W291)&gt;0,AVERAGEIFS($X$5:$X$1000,$U$5:$U$1000,ROW(),$V$5:$V$1000,"Sub"),$X291)))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IF(NOT((COUNTA($B291:$D291)+COUNTA($G291:$L291)+COUNTA($Q291))&gt;0),"",IF(ISNUMBER($G291),IF(AND(ISNUMBER($AN291),$G291&gt;$AN291),"Cumplida con "&amp;($G291-$AN291)&amp;IF($G291-$AN291=1," día"," días")&amp;" de retraso","Cumplida"),IF(N($M291)&gt;=1,"Cumplida",IF(NOT(ISNUMBER($AN291)),"Sin fecha límite",IF($AN291&lt;FechaRef,"Vencida hace "&amp;(FechaRef-$AN291)&amp;IF(FechaRef-$AN291=1," día"," días"),IF($AN291=FechaRef,"Vence hoy",IF($AN291-FechaRef&lt;=DiasAlerta,"Vence en "&amp;($AN291-FechaRef)&amp;IF($AN291-FechaRef=1," día"," días"),"En plazo")))))))</f>
        <v/>
      </c>
      <c r="P291" s="62" t="n"/>
      <c r="Q291" s="58" t="n"/>
      <c r="R291" s="63">
        <f>IF(NOT((COUNTA($B291:$D291)+COUNTA($G291:$L291)+COUNTA($Q291))&gt;0),"",IF((IF($C291="","Falta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",""))="","✔ OK","⚠ "&amp;LEFT(IF($C291="","Falta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",""),LEN(IF($C291="","Falta el nombre de la actividad"&amp;" · ","")&amp;IF(AND($V291="Sub",N($U291)=0),"Subactividad sin macroactividad arriba"&amp;" · ","")&amp;IF($AM291="","Sin fecha de inicio"&amp;" · ","")&amp;IF($AN291="","Sin fecha límite"&amp;" · ","")&amp;IF(AND(LEFT($C291,11)="[Jefatura] ",N($AL291)=0),"No se encuentra en la hoja de la jefatura (elíjala de nuevo en la lista)"&amp;" · ","")&amp;IF(OR(AND($E291&lt;&gt;"",NOT(ISNUMBER($E291))),AND($F291&lt;&gt;"",NOT(ISNUMBER($F291))),AND($G291&lt;&gt;"",NOT(ISNUMBER($G291)))),"Fecha no válida"&amp;" · ","")&amp;IF(AND(ISNUMBER($AM291),ISNUMBER($AN291),$AM291&gt;$AN291),"Inicio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","")&amp;IF(AND(ISNUMBER($AN291),$AN291&lt;FechaRef,N($M291)&lt;1),"Vencida"&amp;" · ","")&amp;IF(AND(ObsObligatoria="Sí",ISNUMBER($AN291),$AN291&lt;FechaRef,N($M291)&lt;1,$Q291=""),"Vencida sin observación"&amp;" · ",""))-3)))</f>
        <v/>
      </c>
      <c r="S291" s="64">
        <f>IF(NOT((COUNTA($B291:$D291)+COUNTA($G291:$L291)+COUNTA($Q291))&gt;0),"",IF(AND($V291="Sub",N($U291)&gt;0),IF(ISNUMBER(INDEX($AM$5:$AM$1000,$U291-4)),DATE(YEAR(INDEX($AM$5:$AM$1000,$U291-4)),MONTH(INDEX($AM$5:$AM$1000,$U291-4)),1),IF(ISNUMBER(INDEX($AN$5:$AN$1000,$U291-4)),DATE(YEAR(INDEX($AN$5:$AN$1000,$U291-4)),MONTH(INDEX($AN$5:$AN$1000,$U291-4)),1),MesCiclo)),IF(ISNUMBER($AM291),DATE(YEAR($AM291),MONTH($AM291),1),IF(ISNUMBER($AN291),DATE(YEAR($AN291),MONTH($AN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IF(NOT((COUNTA($B291:$D291)+COUNTA($G291:$L291)+COUNTA($Q291))&gt;0),"",IF($B291="Subactividad","Sub","Macro"))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  <c r="AK291" s="62" t="n"/>
      <c r="AL291" s="62">
        <f>IF(LEFT($C291,11)="[Jefatura] ",IFERROR(MATCH("Asistente Técnico de Riesgo|"&amp;MID($C291,12,500),rDname_ADM,0),0),"")</f>
        <v/>
      </c>
      <c r="AM291" s="62">
        <f>IF(N($AL291)&gt;0,INDEX(rIni_ADM,$AL291),IF(ISNUMBER($E291),$E291,""))</f>
        <v/>
      </c>
      <c r="AN291" s="62">
        <f>IF(N($AL291)&gt;0,INDEX(rLim_ADM,$AL291),IF(ISNUMBER($F291),$F291,""))</f>
        <v/>
      </c>
    </row>
    <row r="292">
      <c r="A292" s="56">
        <f>IF(NOT((COUNTA($B292:$D292)+COUNTA($G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>
        <f>IF(N($AL292)&gt;0,INDEX(rIni_ADM,$AL292),"")</f>
        <v/>
      </c>
      <c r="F292" s="59">
        <f>IF(N($AL292)&gt;0,INDEX(rLim_ADM,$AL292),"")</f>
        <v/>
      </c>
      <c r="G292" s="59" t="n"/>
      <c r="H292" s="60" t="n"/>
      <c r="I292" s="60" t="n"/>
      <c r="J292" s="60" t="n"/>
      <c r="K292" s="60" t="n"/>
      <c r="L292" s="60" t="n"/>
      <c r="M292" s="61">
        <f>IF(NOT((COUNTA($B292:$D292)+COUNTA($G292:$L292)+COUNTA($Q292))&gt;0),"",IF(ISNUMBER($G292),1,IF(N($W292)&gt;0,AVERAGEIFS($X$5:$X$1000,$U$5:$U$1000,ROW(),$V$5:$V$1000,"Sub"),$X292)))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IF(NOT((COUNTA($B292:$D292)+COUNTA($G292:$L292)+COUNTA($Q292))&gt;0),"",IF(ISNUMBER($G292),IF(AND(ISNUMBER($AN292),$G292&gt;$AN292),"Cumplida con "&amp;($G292-$AN292)&amp;IF($G292-$AN292=1," día"," días")&amp;" de retraso","Cumplida"),IF(N($M292)&gt;=1,"Cumplida",IF(NOT(ISNUMBER($AN292)),"Sin fecha límite",IF($AN292&lt;FechaRef,"Vencida hace "&amp;(FechaRef-$AN292)&amp;IF(FechaRef-$AN292=1," día"," días"),IF($AN292=FechaRef,"Vence hoy",IF($AN292-FechaRef&lt;=DiasAlerta,"Vence en "&amp;($AN292-FechaRef)&amp;IF($AN292-FechaRef=1," día"," días"),"En plazo")))))))</f>
        <v/>
      </c>
      <c r="P292" s="62" t="n"/>
      <c r="Q292" s="58" t="n"/>
      <c r="R292" s="63">
        <f>IF(NOT((COUNTA($B292:$D292)+COUNTA($G292:$L292)+COUNTA($Q292))&gt;0),"",IF((IF($C292="","Falta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",""))="","✔ OK","⚠ "&amp;LEFT(IF($C292="","Falta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",""),LEN(IF($C292="","Falta el nombre de la actividad"&amp;" · ","")&amp;IF(AND($V292="Sub",N($U292)=0),"Subactividad sin macroactividad arriba"&amp;" · ","")&amp;IF($AM292="","Sin fecha de inicio"&amp;" · ","")&amp;IF($AN292="","Sin fecha límite"&amp;" · ","")&amp;IF(AND(LEFT($C292,11)="[Jefatura] ",N($AL292)=0),"No se encuentra en la hoja de la jefatura (elíjala de nuevo en la lista)"&amp;" · ","")&amp;IF(OR(AND($E292&lt;&gt;"",NOT(ISNUMBER($E292))),AND($F292&lt;&gt;"",NOT(ISNUMBER($F292))),AND($G292&lt;&gt;"",NOT(ISNUMBER($G292)))),"Fecha no válida"&amp;" · ","")&amp;IF(AND(ISNUMBER($AM292),ISNUMBER($AN292),$AM292&gt;$AN292),"Inicio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","")&amp;IF(AND(ISNUMBER($AN292),$AN292&lt;FechaRef,N($M292)&lt;1),"Vencida"&amp;" · ","")&amp;IF(AND(ObsObligatoria="Sí",ISNUMBER($AN292),$AN292&lt;FechaRef,N($M292)&lt;1,$Q292=""),"Vencida sin observación"&amp;" · ",""))-3)))</f>
        <v/>
      </c>
      <c r="S292" s="64">
        <f>IF(NOT((COUNTA($B292:$D292)+COUNTA($G292:$L292)+COUNTA($Q292))&gt;0),"",IF(AND($V292="Sub",N($U292)&gt;0),IF(ISNUMBER(INDEX($AM$5:$AM$1000,$U292-4)),DATE(YEAR(INDEX($AM$5:$AM$1000,$U292-4)),MONTH(INDEX($AM$5:$AM$1000,$U292-4)),1),IF(ISNUMBER(INDEX($AN$5:$AN$1000,$U292-4)),DATE(YEAR(INDEX($AN$5:$AN$1000,$U292-4)),MONTH(INDEX($AN$5:$AN$1000,$U292-4)),1),MesCiclo)),IF(ISNUMBER($AM292),DATE(YEAR($AM292),MONTH($AM292),1),IF(ISNUMBER($AN292),DATE(YEAR($AN292),MONTH($AN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IF(NOT((COUNTA($B292:$D292)+COUNTA($G292:$L292)+COUNTA($Q292))&gt;0),"",IF($B292="Subactividad","Sub","Macro"))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  <c r="AK292" s="62" t="n"/>
      <c r="AL292" s="62">
        <f>IF(LEFT($C292,11)="[Jefatura] ",IFERROR(MATCH("Asistente Técnico de Riesgo|"&amp;MID($C292,12,500),rDname_ADM,0),0),"")</f>
        <v/>
      </c>
      <c r="AM292" s="62">
        <f>IF(N($AL292)&gt;0,INDEX(rIni_ADM,$AL292),IF(ISNUMBER($E292),$E292,""))</f>
        <v/>
      </c>
      <c r="AN292" s="62">
        <f>IF(N($AL292)&gt;0,INDEX(rLim_ADM,$AL292),IF(ISNUMBER($F292),$F292,""))</f>
        <v/>
      </c>
    </row>
    <row r="293">
      <c r="A293" s="56">
        <f>IF(NOT((COUNTA($B293:$D293)+COUNTA($G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>
        <f>IF(N($AL293)&gt;0,INDEX(rIni_ADM,$AL293),"")</f>
        <v/>
      </c>
      <c r="F293" s="59">
        <f>IF(N($AL293)&gt;0,INDEX(rLim_ADM,$AL293),"")</f>
        <v/>
      </c>
      <c r="G293" s="59" t="n"/>
      <c r="H293" s="60" t="n"/>
      <c r="I293" s="60" t="n"/>
      <c r="J293" s="60" t="n"/>
      <c r="K293" s="60" t="n"/>
      <c r="L293" s="60" t="n"/>
      <c r="M293" s="61">
        <f>IF(NOT((COUNTA($B293:$D293)+COUNTA($G293:$L293)+COUNTA($Q293))&gt;0),"",IF(ISNUMBER($G293),1,IF(N($W293)&gt;0,AVERAGEIFS($X$5:$X$1000,$U$5:$U$1000,ROW(),$V$5:$V$1000,"Sub"),$X293)))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IF(NOT((COUNTA($B293:$D293)+COUNTA($G293:$L293)+COUNTA($Q293))&gt;0),"",IF(ISNUMBER($G293),IF(AND(ISNUMBER($AN293),$G293&gt;$AN293),"Cumplida con "&amp;($G293-$AN293)&amp;IF($G293-$AN293=1," día"," días")&amp;" de retraso","Cumplida"),IF(N($M293)&gt;=1,"Cumplida",IF(NOT(ISNUMBER($AN293)),"Sin fecha límite",IF($AN293&lt;FechaRef,"Vencida hace "&amp;(FechaRef-$AN293)&amp;IF(FechaRef-$AN293=1," día"," días"),IF($AN293=FechaRef,"Vence hoy",IF($AN293-FechaRef&lt;=DiasAlerta,"Vence en "&amp;($AN293-FechaRef)&amp;IF($AN293-FechaRef=1," día"," días"),"En plazo")))))))</f>
        <v/>
      </c>
      <c r="P293" s="62" t="n"/>
      <c r="Q293" s="58" t="n"/>
      <c r="R293" s="63">
        <f>IF(NOT((COUNTA($B293:$D293)+COUNTA($G293:$L293)+COUNTA($Q293))&gt;0),"",IF((IF($C293="","Falta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",""))="","✔ OK","⚠ "&amp;LEFT(IF($C293="","Falta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",""),LEN(IF($C293="","Falta el nombre de la actividad"&amp;" · ","")&amp;IF(AND($V293="Sub",N($U293)=0),"Subactividad sin macroactividad arriba"&amp;" · ","")&amp;IF($AM293="","Sin fecha de inicio"&amp;" · ","")&amp;IF($AN293="","Sin fecha límite"&amp;" · ","")&amp;IF(AND(LEFT($C293,11)="[Jefatura] ",N($AL293)=0),"No se encuentra en la hoja de la jefatura (elíjala de nuevo en la lista)"&amp;" · ","")&amp;IF(OR(AND($E293&lt;&gt;"",NOT(ISNUMBER($E293))),AND($F293&lt;&gt;"",NOT(ISNUMBER($F293))),AND($G293&lt;&gt;"",NOT(ISNUMBER($G293)))),"Fecha no válida"&amp;" · ","")&amp;IF(AND(ISNUMBER($AM293),ISNUMBER($AN293),$AM293&gt;$AN293),"Inicio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","")&amp;IF(AND(ISNUMBER($AN293),$AN293&lt;FechaRef,N($M293)&lt;1),"Vencida"&amp;" · ","")&amp;IF(AND(ObsObligatoria="Sí",ISNUMBER($AN293),$AN293&lt;FechaRef,N($M293)&lt;1,$Q293=""),"Vencida sin observación"&amp;" · ",""))-3)))</f>
        <v/>
      </c>
      <c r="S293" s="64">
        <f>IF(NOT((COUNTA($B293:$D293)+COUNTA($G293:$L293)+COUNTA($Q293))&gt;0),"",IF(AND($V293="Sub",N($U293)&gt;0),IF(ISNUMBER(INDEX($AM$5:$AM$1000,$U293-4)),DATE(YEAR(INDEX($AM$5:$AM$1000,$U293-4)),MONTH(INDEX($AM$5:$AM$1000,$U293-4)),1),IF(ISNUMBER(INDEX($AN$5:$AN$1000,$U293-4)),DATE(YEAR(INDEX($AN$5:$AN$1000,$U293-4)),MONTH(INDEX($AN$5:$AN$1000,$U293-4)),1),MesCiclo)),IF(ISNUMBER($AM293),DATE(YEAR($AM293),MONTH($AM293),1),IF(ISNUMBER($AN293),DATE(YEAR($AN293),MONTH($AN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IF(NOT((COUNTA($B293:$D293)+COUNTA($G293:$L293)+COUNTA($Q293))&gt;0),"",IF($B293="Subactividad","Sub","Macro"))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  <c r="AK293" s="62" t="n"/>
      <c r="AL293" s="62">
        <f>IF(LEFT($C293,11)="[Jefatura] ",IFERROR(MATCH("Asistente Técnico de Riesgo|"&amp;MID($C293,12,500),rDname_ADM,0),0),"")</f>
        <v/>
      </c>
      <c r="AM293" s="62">
        <f>IF(N($AL293)&gt;0,INDEX(rIni_ADM,$AL293),IF(ISNUMBER($E293),$E293,""))</f>
        <v/>
      </c>
      <c r="AN293" s="62">
        <f>IF(N($AL293)&gt;0,INDEX(rLim_ADM,$AL293),IF(ISNUMBER($F293),$F293,""))</f>
        <v/>
      </c>
    </row>
    <row r="294">
      <c r="A294" s="56">
        <f>IF(NOT((COUNTA($B294:$D294)+COUNTA($G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>
        <f>IF(N($AL294)&gt;0,INDEX(rIni_ADM,$AL294),"")</f>
        <v/>
      </c>
      <c r="F294" s="59">
        <f>IF(N($AL294)&gt;0,INDEX(rLim_ADM,$AL294),"")</f>
        <v/>
      </c>
      <c r="G294" s="59" t="n"/>
      <c r="H294" s="60" t="n"/>
      <c r="I294" s="60" t="n"/>
      <c r="J294" s="60" t="n"/>
      <c r="K294" s="60" t="n"/>
      <c r="L294" s="60" t="n"/>
      <c r="M294" s="61">
        <f>IF(NOT((COUNTA($B294:$D294)+COUNTA($G294:$L294)+COUNTA($Q294))&gt;0),"",IF(ISNUMBER($G294),1,IF(N($W294)&gt;0,AVERAGEIFS($X$5:$X$1000,$U$5:$U$1000,ROW(),$V$5:$V$1000,"Sub"),$X294)))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IF(NOT((COUNTA($B294:$D294)+COUNTA($G294:$L294)+COUNTA($Q294))&gt;0),"",IF(ISNUMBER($G294),IF(AND(ISNUMBER($AN294),$G294&gt;$AN294),"Cumplida con "&amp;($G294-$AN294)&amp;IF($G294-$AN294=1," día"," días")&amp;" de retraso","Cumplida"),IF(N($M294)&gt;=1,"Cumplida",IF(NOT(ISNUMBER($AN294)),"Sin fecha límite",IF($AN294&lt;FechaRef,"Vencida hace "&amp;(FechaRef-$AN294)&amp;IF(FechaRef-$AN294=1," día"," días"),IF($AN294=FechaRef,"Vence hoy",IF($AN294-FechaRef&lt;=DiasAlerta,"Vence en "&amp;($AN294-FechaRef)&amp;IF($AN294-FechaRef=1," día"," días"),"En plazo")))))))</f>
        <v/>
      </c>
      <c r="P294" s="62" t="n"/>
      <c r="Q294" s="58" t="n"/>
      <c r="R294" s="63">
        <f>IF(NOT((COUNTA($B294:$D294)+COUNTA($G294:$L294)+COUNTA($Q294))&gt;0),"",IF((IF($C294="","Falta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",""))="","✔ OK","⚠ "&amp;LEFT(IF($C294="","Falta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",""),LEN(IF($C294="","Falta el nombre de la actividad"&amp;" · ","")&amp;IF(AND($V294="Sub",N($U294)=0),"Subactividad sin macroactividad arriba"&amp;" · ","")&amp;IF($AM294="","Sin fecha de inicio"&amp;" · ","")&amp;IF($AN294="","Sin fecha límite"&amp;" · ","")&amp;IF(AND(LEFT($C294,11)="[Jefatura] ",N($AL294)=0),"No se encuentra en la hoja de la jefatura (elíjala de nuevo en la lista)"&amp;" · ","")&amp;IF(OR(AND($E294&lt;&gt;"",NOT(ISNUMBER($E294))),AND($F294&lt;&gt;"",NOT(ISNUMBER($F294))),AND($G294&lt;&gt;"",NOT(ISNUMBER($G294)))),"Fecha no válida"&amp;" · ","")&amp;IF(AND(ISNUMBER($AM294),ISNUMBER($AN294),$AM294&gt;$AN294),"Inicio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","")&amp;IF(AND(ISNUMBER($AN294),$AN294&lt;FechaRef,N($M294)&lt;1),"Vencida"&amp;" · ","")&amp;IF(AND(ObsObligatoria="Sí",ISNUMBER($AN294),$AN294&lt;FechaRef,N($M294)&lt;1,$Q294=""),"Vencida sin observación"&amp;" · ",""))-3)))</f>
        <v/>
      </c>
      <c r="S294" s="64">
        <f>IF(NOT((COUNTA($B294:$D294)+COUNTA($G294:$L294)+COUNTA($Q294))&gt;0),"",IF(AND($V294="Sub",N($U294)&gt;0),IF(ISNUMBER(INDEX($AM$5:$AM$1000,$U294-4)),DATE(YEAR(INDEX($AM$5:$AM$1000,$U294-4)),MONTH(INDEX($AM$5:$AM$1000,$U294-4)),1),IF(ISNUMBER(INDEX($AN$5:$AN$1000,$U294-4)),DATE(YEAR(INDEX($AN$5:$AN$1000,$U294-4)),MONTH(INDEX($AN$5:$AN$1000,$U294-4)),1),MesCiclo)),IF(ISNUMBER($AM294),DATE(YEAR($AM294),MONTH($AM294),1),IF(ISNUMBER($AN294),DATE(YEAR($AN294),MONTH($AN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IF(NOT((COUNTA($B294:$D294)+COUNTA($G294:$L294)+COUNTA($Q294))&gt;0),"",IF($B294="Subactividad","Sub","Macro"))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  <c r="AK294" s="62" t="n"/>
      <c r="AL294" s="62">
        <f>IF(LEFT($C294,11)="[Jefatura] ",IFERROR(MATCH("Asistente Técnico de Riesgo|"&amp;MID($C294,12,500),rDname_ADM,0),0),"")</f>
        <v/>
      </c>
      <c r="AM294" s="62">
        <f>IF(N($AL294)&gt;0,INDEX(rIni_ADM,$AL294),IF(ISNUMBER($E294),$E294,""))</f>
        <v/>
      </c>
      <c r="AN294" s="62">
        <f>IF(N($AL294)&gt;0,INDEX(rLim_ADM,$AL294),IF(ISNUMBER($F294),$F294,""))</f>
        <v/>
      </c>
    </row>
    <row r="295">
      <c r="A295" s="56">
        <f>IF(NOT((COUNTA($B295:$D295)+COUNTA($G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>
        <f>IF(N($AL295)&gt;0,INDEX(rIni_ADM,$AL295),"")</f>
        <v/>
      </c>
      <c r="F295" s="59">
        <f>IF(N($AL295)&gt;0,INDEX(rLim_ADM,$AL295),"")</f>
        <v/>
      </c>
      <c r="G295" s="59" t="n"/>
      <c r="H295" s="60" t="n"/>
      <c r="I295" s="60" t="n"/>
      <c r="J295" s="60" t="n"/>
      <c r="K295" s="60" t="n"/>
      <c r="L295" s="60" t="n"/>
      <c r="M295" s="61">
        <f>IF(NOT((COUNTA($B295:$D295)+COUNTA($G295:$L295)+COUNTA($Q295))&gt;0),"",IF(ISNUMBER($G295),1,IF(N($W295)&gt;0,AVERAGEIFS($X$5:$X$1000,$U$5:$U$1000,ROW(),$V$5:$V$1000,"Sub"),$X295)))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IF(NOT((COUNTA($B295:$D295)+COUNTA($G295:$L295)+COUNTA($Q295))&gt;0),"",IF(ISNUMBER($G295),IF(AND(ISNUMBER($AN295),$G295&gt;$AN295),"Cumplida con "&amp;($G295-$AN295)&amp;IF($G295-$AN295=1," día"," días")&amp;" de retraso","Cumplida"),IF(N($M295)&gt;=1,"Cumplida",IF(NOT(ISNUMBER($AN295)),"Sin fecha límite",IF($AN295&lt;FechaRef,"Vencida hace "&amp;(FechaRef-$AN295)&amp;IF(FechaRef-$AN295=1," día"," días"),IF($AN295=FechaRef,"Vence hoy",IF($AN295-FechaRef&lt;=DiasAlerta,"Vence en "&amp;($AN295-FechaRef)&amp;IF($AN295-FechaRef=1," día"," días"),"En plazo")))))))</f>
        <v/>
      </c>
      <c r="P295" s="62" t="n"/>
      <c r="Q295" s="58" t="n"/>
      <c r="R295" s="63">
        <f>IF(NOT((COUNTA($B295:$D295)+COUNTA($G295:$L295)+COUNTA($Q295))&gt;0),"",IF((IF($C295="","Falta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",""))="","✔ OK","⚠ "&amp;LEFT(IF($C295="","Falta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",""),LEN(IF($C295="","Falta el nombre de la actividad"&amp;" · ","")&amp;IF(AND($V295="Sub",N($U295)=0),"Subactividad sin macroactividad arriba"&amp;" · ","")&amp;IF($AM295="","Sin fecha de inicio"&amp;" · ","")&amp;IF($AN295="","Sin fecha límite"&amp;" · ","")&amp;IF(AND(LEFT($C295,11)="[Jefatura] ",N($AL295)=0),"No se encuentra en la hoja de la jefatura (elíjala de nuevo en la lista)"&amp;" · ","")&amp;IF(OR(AND($E295&lt;&gt;"",NOT(ISNUMBER($E295))),AND($F295&lt;&gt;"",NOT(ISNUMBER($F295))),AND($G295&lt;&gt;"",NOT(ISNUMBER($G295)))),"Fecha no válida"&amp;" · ","")&amp;IF(AND(ISNUMBER($AM295),ISNUMBER($AN295),$AM295&gt;$AN295),"Inicio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","")&amp;IF(AND(ISNUMBER($AN295),$AN295&lt;FechaRef,N($M295)&lt;1),"Vencida"&amp;" · ","")&amp;IF(AND(ObsObligatoria="Sí",ISNUMBER($AN295),$AN295&lt;FechaRef,N($M295)&lt;1,$Q295=""),"Vencida sin observación"&amp;" · ",""))-3)))</f>
        <v/>
      </c>
      <c r="S295" s="64">
        <f>IF(NOT((COUNTA($B295:$D295)+COUNTA($G295:$L295)+COUNTA($Q295))&gt;0),"",IF(AND($V295="Sub",N($U295)&gt;0),IF(ISNUMBER(INDEX($AM$5:$AM$1000,$U295-4)),DATE(YEAR(INDEX($AM$5:$AM$1000,$U295-4)),MONTH(INDEX($AM$5:$AM$1000,$U295-4)),1),IF(ISNUMBER(INDEX($AN$5:$AN$1000,$U295-4)),DATE(YEAR(INDEX($AN$5:$AN$1000,$U295-4)),MONTH(INDEX($AN$5:$AN$1000,$U295-4)),1),MesCiclo)),IF(ISNUMBER($AM295),DATE(YEAR($AM295),MONTH($AM295),1),IF(ISNUMBER($AN295),DATE(YEAR($AN295),MONTH($AN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IF(NOT((COUNTA($B295:$D295)+COUNTA($G295:$L295)+COUNTA($Q295))&gt;0),"",IF($B295="Subactividad","Sub","Macro"))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  <c r="AK295" s="62" t="n"/>
      <c r="AL295" s="62">
        <f>IF(LEFT($C295,11)="[Jefatura] ",IFERROR(MATCH("Asistente Técnico de Riesgo|"&amp;MID($C295,12,500),rDname_ADM,0),0),"")</f>
        <v/>
      </c>
      <c r="AM295" s="62">
        <f>IF(N($AL295)&gt;0,INDEX(rIni_ADM,$AL295),IF(ISNUMBER($E295),$E295,""))</f>
        <v/>
      </c>
      <c r="AN295" s="62">
        <f>IF(N($AL295)&gt;0,INDEX(rLim_ADM,$AL295),IF(ISNUMBER($F295),$F295,""))</f>
        <v/>
      </c>
    </row>
    <row r="296">
      <c r="A296" s="56">
        <f>IF(NOT((COUNTA($B296:$D296)+COUNTA($G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>
        <f>IF(N($AL296)&gt;0,INDEX(rIni_ADM,$AL296),"")</f>
        <v/>
      </c>
      <c r="F296" s="59">
        <f>IF(N($AL296)&gt;0,INDEX(rLim_ADM,$AL296),"")</f>
        <v/>
      </c>
      <c r="G296" s="59" t="n"/>
      <c r="H296" s="60" t="n"/>
      <c r="I296" s="60" t="n"/>
      <c r="J296" s="60" t="n"/>
      <c r="K296" s="60" t="n"/>
      <c r="L296" s="60" t="n"/>
      <c r="M296" s="61">
        <f>IF(NOT((COUNTA($B296:$D296)+COUNTA($G296:$L296)+COUNTA($Q296))&gt;0),"",IF(ISNUMBER($G296),1,IF(N($W296)&gt;0,AVERAGEIFS($X$5:$X$1000,$U$5:$U$1000,ROW(),$V$5:$V$1000,"Sub"),$X296)))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IF(NOT((COUNTA($B296:$D296)+COUNTA($G296:$L296)+COUNTA($Q296))&gt;0),"",IF(ISNUMBER($G296),IF(AND(ISNUMBER($AN296),$G296&gt;$AN296),"Cumplida con "&amp;($G296-$AN296)&amp;IF($G296-$AN296=1," día"," días")&amp;" de retraso","Cumplida"),IF(N($M296)&gt;=1,"Cumplida",IF(NOT(ISNUMBER($AN296)),"Sin fecha límite",IF($AN296&lt;FechaRef,"Vencida hace "&amp;(FechaRef-$AN296)&amp;IF(FechaRef-$AN296=1," día"," días"),IF($AN296=FechaRef,"Vence hoy",IF($AN296-FechaRef&lt;=DiasAlerta,"Vence en "&amp;($AN296-FechaRef)&amp;IF($AN296-FechaRef=1," día"," días"),"En plazo")))))))</f>
        <v/>
      </c>
      <c r="P296" s="62" t="n"/>
      <c r="Q296" s="58" t="n"/>
      <c r="R296" s="63">
        <f>IF(NOT((COUNTA($B296:$D296)+COUNTA($G296:$L296)+COUNTA($Q296))&gt;0),"",IF((IF($C296="","Falta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",""))="","✔ OK","⚠ "&amp;LEFT(IF($C296="","Falta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",""),LEN(IF($C296="","Falta el nombre de la actividad"&amp;" · ","")&amp;IF(AND($V296="Sub",N($U296)=0),"Subactividad sin macroactividad arriba"&amp;" · ","")&amp;IF($AM296="","Sin fecha de inicio"&amp;" · ","")&amp;IF($AN296="","Sin fecha límite"&amp;" · ","")&amp;IF(AND(LEFT($C296,11)="[Jefatura] ",N($AL296)=0),"No se encuentra en la hoja de la jefatura (elíjala de nuevo en la lista)"&amp;" · ","")&amp;IF(OR(AND($E296&lt;&gt;"",NOT(ISNUMBER($E296))),AND($F296&lt;&gt;"",NOT(ISNUMBER($F296))),AND($G296&lt;&gt;"",NOT(ISNUMBER($G296)))),"Fecha no válida"&amp;" · ","")&amp;IF(AND(ISNUMBER($AM296),ISNUMBER($AN296),$AM296&gt;$AN296),"Inicio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","")&amp;IF(AND(ISNUMBER($AN296),$AN296&lt;FechaRef,N($M296)&lt;1),"Vencida"&amp;" · ","")&amp;IF(AND(ObsObligatoria="Sí",ISNUMBER($AN296),$AN296&lt;FechaRef,N($M296)&lt;1,$Q296=""),"Vencida sin observación"&amp;" · ",""))-3)))</f>
        <v/>
      </c>
      <c r="S296" s="64">
        <f>IF(NOT((COUNTA($B296:$D296)+COUNTA($G296:$L296)+COUNTA($Q296))&gt;0),"",IF(AND($V296="Sub",N($U296)&gt;0),IF(ISNUMBER(INDEX($AM$5:$AM$1000,$U296-4)),DATE(YEAR(INDEX($AM$5:$AM$1000,$U296-4)),MONTH(INDEX($AM$5:$AM$1000,$U296-4)),1),IF(ISNUMBER(INDEX($AN$5:$AN$1000,$U296-4)),DATE(YEAR(INDEX($AN$5:$AN$1000,$U296-4)),MONTH(INDEX($AN$5:$AN$1000,$U296-4)),1),MesCiclo)),IF(ISNUMBER($AM296),DATE(YEAR($AM296),MONTH($AM296),1),IF(ISNUMBER($AN296),DATE(YEAR($AN296),MONTH($AN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IF(NOT((COUNTA($B296:$D296)+COUNTA($G296:$L296)+COUNTA($Q296))&gt;0),"",IF($B296="Subactividad","Sub","Macro"))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  <c r="AK296" s="62" t="n"/>
      <c r="AL296" s="62">
        <f>IF(LEFT($C296,11)="[Jefatura] ",IFERROR(MATCH("Asistente Técnico de Riesgo|"&amp;MID($C296,12,500),rDname_ADM,0),0),"")</f>
        <v/>
      </c>
      <c r="AM296" s="62">
        <f>IF(N($AL296)&gt;0,INDEX(rIni_ADM,$AL296),IF(ISNUMBER($E296),$E296,""))</f>
        <v/>
      </c>
      <c r="AN296" s="62">
        <f>IF(N($AL296)&gt;0,INDEX(rLim_ADM,$AL296),IF(ISNUMBER($F296),$F296,""))</f>
        <v/>
      </c>
    </row>
    <row r="297">
      <c r="A297" s="56">
        <f>IF(NOT((COUNTA($B297:$D297)+COUNTA($G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>
        <f>IF(N($AL297)&gt;0,INDEX(rIni_ADM,$AL297),"")</f>
        <v/>
      </c>
      <c r="F297" s="59">
        <f>IF(N($AL297)&gt;0,INDEX(rLim_ADM,$AL297),"")</f>
        <v/>
      </c>
      <c r="G297" s="59" t="n"/>
      <c r="H297" s="60" t="n"/>
      <c r="I297" s="60" t="n"/>
      <c r="J297" s="60" t="n"/>
      <c r="K297" s="60" t="n"/>
      <c r="L297" s="60" t="n"/>
      <c r="M297" s="61">
        <f>IF(NOT((COUNTA($B297:$D297)+COUNTA($G297:$L297)+COUNTA($Q297))&gt;0),"",IF(ISNUMBER($G297),1,IF(N($W297)&gt;0,AVERAGEIFS($X$5:$X$1000,$U$5:$U$1000,ROW(),$V$5:$V$1000,"Sub"),$X297)))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IF(NOT((COUNTA($B297:$D297)+COUNTA($G297:$L297)+COUNTA($Q297))&gt;0),"",IF(ISNUMBER($G297),IF(AND(ISNUMBER($AN297),$G297&gt;$AN297),"Cumplida con "&amp;($G297-$AN297)&amp;IF($G297-$AN297=1," día"," días")&amp;" de retraso","Cumplida"),IF(N($M297)&gt;=1,"Cumplida",IF(NOT(ISNUMBER($AN297)),"Sin fecha límite",IF($AN297&lt;FechaRef,"Vencida hace "&amp;(FechaRef-$AN297)&amp;IF(FechaRef-$AN297=1," día"," días"),IF($AN297=FechaRef,"Vence hoy",IF($AN297-FechaRef&lt;=DiasAlerta,"Vence en "&amp;($AN297-FechaRef)&amp;IF($AN297-FechaRef=1," día"," días"),"En plazo")))))))</f>
        <v/>
      </c>
      <c r="P297" s="62" t="n"/>
      <c r="Q297" s="58" t="n"/>
      <c r="R297" s="63">
        <f>IF(NOT((COUNTA($B297:$D297)+COUNTA($G297:$L297)+COUNTA($Q297))&gt;0),"",IF((IF($C297="","Falta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",""))="","✔ OK","⚠ "&amp;LEFT(IF($C297="","Falta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",""),LEN(IF($C297="","Falta el nombre de la actividad"&amp;" · ","")&amp;IF(AND($V297="Sub",N($U297)=0),"Subactividad sin macroactividad arriba"&amp;" · ","")&amp;IF($AM297="","Sin fecha de inicio"&amp;" · ","")&amp;IF($AN297="","Sin fecha límite"&amp;" · ","")&amp;IF(AND(LEFT($C297,11)="[Jefatura] ",N($AL297)=0),"No se encuentra en la hoja de la jefatura (elíjala de nuevo en la lista)"&amp;" · ","")&amp;IF(OR(AND($E297&lt;&gt;"",NOT(ISNUMBER($E297))),AND($F297&lt;&gt;"",NOT(ISNUMBER($F297))),AND($G297&lt;&gt;"",NOT(ISNUMBER($G297)))),"Fecha no válida"&amp;" · ","")&amp;IF(AND(ISNUMBER($AM297),ISNUMBER($AN297),$AM297&gt;$AN297),"Inicio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","")&amp;IF(AND(ISNUMBER($AN297),$AN297&lt;FechaRef,N($M297)&lt;1),"Vencida"&amp;" · ","")&amp;IF(AND(ObsObligatoria="Sí",ISNUMBER($AN297),$AN297&lt;FechaRef,N($M297)&lt;1,$Q297=""),"Vencida sin observación"&amp;" · ",""))-3)))</f>
        <v/>
      </c>
      <c r="S297" s="64">
        <f>IF(NOT((COUNTA($B297:$D297)+COUNTA($G297:$L297)+COUNTA($Q297))&gt;0),"",IF(AND($V297="Sub",N($U297)&gt;0),IF(ISNUMBER(INDEX($AM$5:$AM$1000,$U297-4)),DATE(YEAR(INDEX($AM$5:$AM$1000,$U297-4)),MONTH(INDEX($AM$5:$AM$1000,$U297-4)),1),IF(ISNUMBER(INDEX($AN$5:$AN$1000,$U297-4)),DATE(YEAR(INDEX($AN$5:$AN$1000,$U297-4)),MONTH(INDEX($AN$5:$AN$1000,$U297-4)),1),MesCiclo)),IF(ISNUMBER($AM297),DATE(YEAR($AM297),MONTH($AM297),1),IF(ISNUMBER($AN297),DATE(YEAR($AN297),MONTH($AN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IF(NOT((COUNTA($B297:$D297)+COUNTA($G297:$L297)+COUNTA($Q297))&gt;0),"",IF($B297="Subactividad","Sub","Macro"))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  <c r="AK297" s="62" t="n"/>
      <c r="AL297" s="62">
        <f>IF(LEFT($C297,11)="[Jefatura] ",IFERROR(MATCH("Asistente Técnico de Riesgo|"&amp;MID($C297,12,500),rDname_ADM,0),0),"")</f>
        <v/>
      </c>
      <c r="AM297" s="62">
        <f>IF(N($AL297)&gt;0,INDEX(rIni_ADM,$AL297),IF(ISNUMBER($E297),$E297,""))</f>
        <v/>
      </c>
      <c r="AN297" s="62">
        <f>IF(N($AL297)&gt;0,INDEX(rLim_ADM,$AL297),IF(ISNUMBER($F297),$F297,""))</f>
        <v/>
      </c>
    </row>
    <row r="298">
      <c r="A298" s="56">
        <f>IF(NOT((COUNTA($B298:$D298)+COUNTA($G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>
        <f>IF(N($AL298)&gt;0,INDEX(rIni_ADM,$AL298),"")</f>
        <v/>
      </c>
      <c r="F298" s="59">
        <f>IF(N($AL298)&gt;0,INDEX(rLim_ADM,$AL298),"")</f>
        <v/>
      </c>
      <c r="G298" s="59" t="n"/>
      <c r="H298" s="60" t="n"/>
      <c r="I298" s="60" t="n"/>
      <c r="J298" s="60" t="n"/>
      <c r="K298" s="60" t="n"/>
      <c r="L298" s="60" t="n"/>
      <c r="M298" s="61">
        <f>IF(NOT((COUNTA($B298:$D298)+COUNTA($G298:$L298)+COUNTA($Q298))&gt;0),"",IF(ISNUMBER($G298),1,IF(N($W298)&gt;0,AVERAGEIFS($X$5:$X$1000,$U$5:$U$1000,ROW(),$V$5:$V$1000,"Sub"),$X298)))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IF(NOT((COUNTA($B298:$D298)+COUNTA($G298:$L298)+COUNTA($Q298))&gt;0),"",IF(ISNUMBER($G298),IF(AND(ISNUMBER($AN298),$G298&gt;$AN298),"Cumplida con "&amp;($G298-$AN298)&amp;IF($G298-$AN298=1," día"," días")&amp;" de retraso","Cumplida"),IF(N($M298)&gt;=1,"Cumplida",IF(NOT(ISNUMBER($AN298)),"Sin fecha límite",IF($AN298&lt;FechaRef,"Vencida hace "&amp;(FechaRef-$AN298)&amp;IF(FechaRef-$AN298=1," día"," días"),IF($AN298=FechaRef,"Vence hoy",IF($AN298-FechaRef&lt;=DiasAlerta,"Vence en "&amp;($AN298-FechaRef)&amp;IF($AN298-FechaRef=1," día"," días"),"En plazo")))))))</f>
        <v/>
      </c>
      <c r="P298" s="62" t="n"/>
      <c r="Q298" s="58" t="n"/>
      <c r="R298" s="63">
        <f>IF(NOT((COUNTA($B298:$D298)+COUNTA($G298:$L298)+COUNTA($Q298))&gt;0),"",IF((IF($C298="","Falta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",""))="","✔ OK","⚠ "&amp;LEFT(IF($C298="","Falta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",""),LEN(IF($C298="","Falta el nombre de la actividad"&amp;" · ","")&amp;IF(AND($V298="Sub",N($U298)=0),"Subactividad sin macroactividad arriba"&amp;" · ","")&amp;IF($AM298="","Sin fecha de inicio"&amp;" · ","")&amp;IF($AN298="","Sin fecha límite"&amp;" · ","")&amp;IF(AND(LEFT($C298,11)="[Jefatura] ",N($AL298)=0),"No se encuentra en la hoja de la jefatura (elíjala de nuevo en la lista)"&amp;" · ","")&amp;IF(OR(AND($E298&lt;&gt;"",NOT(ISNUMBER($E298))),AND($F298&lt;&gt;"",NOT(ISNUMBER($F298))),AND($G298&lt;&gt;"",NOT(ISNUMBER($G298)))),"Fecha no válida"&amp;" · ","")&amp;IF(AND(ISNUMBER($AM298),ISNUMBER($AN298),$AM298&gt;$AN298),"Inicio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","")&amp;IF(AND(ISNUMBER($AN298),$AN298&lt;FechaRef,N($M298)&lt;1),"Vencida"&amp;" · ","")&amp;IF(AND(ObsObligatoria="Sí",ISNUMBER($AN298),$AN298&lt;FechaRef,N($M298)&lt;1,$Q298=""),"Vencida sin observación"&amp;" · ",""))-3)))</f>
        <v/>
      </c>
      <c r="S298" s="64">
        <f>IF(NOT((COUNTA($B298:$D298)+COUNTA($G298:$L298)+COUNTA($Q298))&gt;0),"",IF(AND($V298="Sub",N($U298)&gt;0),IF(ISNUMBER(INDEX($AM$5:$AM$1000,$U298-4)),DATE(YEAR(INDEX($AM$5:$AM$1000,$U298-4)),MONTH(INDEX($AM$5:$AM$1000,$U298-4)),1),IF(ISNUMBER(INDEX($AN$5:$AN$1000,$U298-4)),DATE(YEAR(INDEX($AN$5:$AN$1000,$U298-4)),MONTH(INDEX($AN$5:$AN$1000,$U298-4)),1),MesCiclo)),IF(ISNUMBER($AM298),DATE(YEAR($AM298),MONTH($AM298),1),IF(ISNUMBER($AN298),DATE(YEAR($AN298),MONTH($AN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IF(NOT((COUNTA($B298:$D298)+COUNTA($G298:$L298)+COUNTA($Q298))&gt;0),"",IF($B298="Subactividad","Sub","Macro"))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  <c r="AK298" s="62" t="n"/>
      <c r="AL298" s="62">
        <f>IF(LEFT($C298,11)="[Jefatura] ",IFERROR(MATCH("Asistente Técnico de Riesgo|"&amp;MID($C298,12,500),rDname_ADM,0),0),"")</f>
        <v/>
      </c>
      <c r="AM298" s="62">
        <f>IF(N($AL298)&gt;0,INDEX(rIni_ADM,$AL298),IF(ISNUMBER($E298),$E298,""))</f>
        <v/>
      </c>
      <c r="AN298" s="62">
        <f>IF(N($AL298)&gt;0,INDEX(rLim_ADM,$AL298),IF(ISNUMBER($F298),$F298,""))</f>
        <v/>
      </c>
    </row>
    <row r="299">
      <c r="A299" s="56">
        <f>IF(NOT((COUNTA($B299:$D299)+COUNTA($G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>
        <f>IF(N($AL299)&gt;0,INDEX(rIni_ADM,$AL299),"")</f>
        <v/>
      </c>
      <c r="F299" s="59">
        <f>IF(N($AL299)&gt;0,INDEX(rLim_ADM,$AL299),"")</f>
        <v/>
      </c>
      <c r="G299" s="59" t="n"/>
      <c r="H299" s="60" t="n"/>
      <c r="I299" s="60" t="n"/>
      <c r="J299" s="60" t="n"/>
      <c r="K299" s="60" t="n"/>
      <c r="L299" s="60" t="n"/>
      <c r="M299" s="61">
        <f>IF(NOT((COUNTA($B299:$D299)+COUNTA($G299:$L299)+COUNTA($Q299))&gt;0),"",IF(ISNUMBER($G299),1,IF(N($W299)&gt;0,AVERAGEIFS($X$5:$X$1000,$U$5:$U$1000,ROW(),$V$5:$V$1000,"Sub"),$X299)))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IF(NOT((COUNTA($B299:$D299)+COUNTA($G299:$L299)+COUNTA($Q299))&gt;0),"",IF(ISNUMBER($G299),IF(AND(ISNUMBER($AN299),$G299&gt;$AN299),"Cumplida con "&amp;($G299-$AN299)&amp;IF($G299-$AN299=1," día"," días")&amp;" de retraso","Cumplida"),IF(N($M299)&gt;=1,"Cumplida",IF(NOT(ISNUMBER($AN299)),"Sin fecha límite",IF($AN299&lt;FechaRef,"Vencida hace "&amp;(FechaRef-$AN299)&amp;IF(FechaRef-$AN299=1," día"," días"),IF($AN299=FechaRef,"Vence hoy",IF($AN299-FechaRef&lt;=DiasAlerta,"Vence en "&amp;($AN299-FechaRef)&amp;IF($AN299-FechaRef=1," día"," días"),"En plazo")))))))</f>
        <v/>
      </c>
      <c r="P299" s="62" t="n"/>
      <c r="Q299" s="58" t="n"/>
      <c r="R299" s="63">
        <f>IF(NOT((COUNTA($B299:$D299)+COUNTA($G299:$L299)+COUNTA($Q299))&gt;0),"",IF((IF($C299="","Falta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",""))="","✔ OK","⚠ "&amp;LEFT(IF($C299="","Falta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",""),LEN(IF($C299="","Falta el nombre de la actividad"&amp;" · ","")&amp;IF(AND($V299="Sub",N($U299)=0),"Subactividad sin macroactividad arriba"&amp;" · ","")&amp;IF($AM299="","Sin fecha de inicio"&amp;" · ","")&amp;IF($AN299="","Sin fecha límite"&amp;" · ","")&amp;IF(AND(LEFT($C299,11)="[Jefatura] ",N($AL299)=0),"No se encuentra en la hoja de la jefatura (elíjala de nuevo en la lista)"&amp;" · ","")&amp;IF(OR(AND($E299&lt;&gt;"",NOT(ISNUMBER($E299))),AND($F299&lt;&gt;"",NOT(ISNUMBER($F299))),AND($G299&lt;&gt;"",NOT(ISNUMBER($G299)))),"Fecha no válida"&amp;" · ","")&amp;IF(AND(ISNUMBER($AM299),ISNUMBER($AN299),$AM299&gt;$AN299),"Inicio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","")&amp;IF(AND(ISNUMBER($AN299),$AN299&lt;FechaRef,N($M299)&lt;1),"Vencida"&amp;" · ","")&amp;IF(AND(ObsObligatoria="Sí",ISNUMBER($AN299),$AN299&lt;FechaRef,N($M299)&lt;1,$Q299=""),"Vencida sin observación"&amp;" · ",""))-3)))</f>
        <v/>
      </c>
      <c r="S299" s="64">
        <f>IF(NOT((COUNTA($B299:$D299)+COUNTA($G299:$L299)+COUNTA($Q299))&gt;0),"",IF(AND($V299="Sub",N($U299)&gt;0),IF(ISNUMBER(INDEX($AM$5:$AM$1000,$U299-4)),DATE(YEAR(INDEX($AM$5:$AM$1000,$U299-4)),MONTH(INDEX($AM$5:$AM$1000,$U299-4)),1),IF(ISNUMBER(INDEX($AN$5:$AN$1000,$U299-4)),DATE(YEAR(INDEX($AN$5:$AN$1000,$U299-4)),MONTH(INDEX($AN$5:$AN$1000,$U299-4)),1),MesCiclo)),IF(ISNUMBER($AM299),DATE(YEAR($AM299),MONTH($AM299),1),IF(ISNUMBER($AN299),DATE(YEAR($AN299),MONTH($AN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IF(NOT((COUNTA($B299:$D299)+COUNTA($G299:$L299)+COUNTA($Q299))&gt;0),"",IF($B299="Subactividad","Sub","Macro"))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  <c r="AK299" s="62" t="n"/>
      <c r="AL299" s="62">
        <f>IF(LEFT($C299,11)="[Jefatura] ",IFERROR(MATCH("Asistente Técnico de Riesgo|"&amp;MID($C299,12,500),rDname_ADM,0),0),"")</f>
        <v/>
      </c>
      <c r="AM299" s="62">
        <f>IF(N($AL299)&gt;0,INDEX(rIni_ADM,$AL299),IF(ISNUMBER($E299),$E299,""))</f>
        <v/>
      </c>
      <c r="AN299" s="62">
        <f>IF(N($AL299)&gt;0,INDEX(rLim_ADM,$AL299),IF(ISNUMBER($F299),$F299,""))</f>
        <v/>
      </c>
    </row>
    <row r="300">
      <c r="A300" s="56">
        <f>IF(NOT((COUNTA($B300:$D300)+COUNTA($G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>
        <f>IF(N($AL300)&gt;0,INDEX(rIni_ADM,$AL300),"")</f>
        <v/>
      </c>
      <c r="F300" s="59">
        <f>IF(N($AL300)&gt;0,INDEX(rLim_ADM,$AL300),"")</f>
        <v/>
      </c>
      <c r="G300" s="59" t="n"/>
      <c r="H300" s="60" t="n"/>
      <c r="I300" s="60" t="n"/>
      <c r="J300" s="60" t="n"/>
      <c r="K300" s="60" t="n"/>
      <c r="L300" s="60" t="n"/>
      <c r="M300" s="61">
        <f>IF(NOT((COUNTA($B300:$D300)+COUNTA($G300:$L300)+COUNTA($Q300))&gt;0),"",IF(ISNUMBER($G300),1,IF(N($W300)&gt;0,AVERAGEIFS($X$5:$X$1000,$U$5:$U$1000,ROW(),$V$5:$V$1000,"Sub"),$X300)))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IF(NOT((COUNTA($B300:$D300)+COUNTA($G300:$L300)+COUNTA($Q300))&gt;0),"",IF(ISNUMBER($G300),IF(AND(ISNUMBER($AN300),$G300&gt;$AN300),"Cumplida con "&amp;($G300-$AN300)&amp;IF($G300-$AN300=1," día"," días")&amp;" de retraso","Cumplida"),IF(N($M300)&gt;=1,"Cumplida",IF(NOT(ISNUMBER($AN300)),"Sin fecha límite",IF($AN300&lt;FechaRef,"Vencida hace "&amp;(FechaRef-$AN300)&amp;IF(FechaRef-$AN300=1," día"," días"),IF($AN300=FechaRef,"Vence hoy",IF($AN300-FechaRef&lt;=DiasAlerta,"Vence en "&amp;($AN300-FechaRef)&amp;IF($AN300-FechaRef=1," día"," días"),"En plazo")))))))</f>
        <v/>
      </c>
      <c r="P300" s="62" t="n"/>
      <c r="Q300" s="58" t="n"/>
      <c r="R300" s="63">
        <f>IF(NOT((COUNTA($B300:$D300)+COUNTA($G300:$L300)+COUNTA($Q300))&gt;0),"",IF((IF($C300="","Falta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",""))="","✔ OK","⚠ "&amp;LEFT(IF($C300="","Falta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",""),LEN(IF($C300="","Falta el nombre de la actividad"&amp;" · ","")&amp;IF(AND($V300="Sub",N($U300)=0),"Subactividad sin macroactividad arriba"&amp;" · ","")&amp;IF($AM300="","Sin fecha de inicio"&amp;" · ","")&amp;IF($AN300="","Sin fecha límite"&amp;" · ","")&amp;IF(AND(LEFT($C300,11)="[Jefatura] ",N($AL300)=0),"No se encuentra en la hoja de la jefatura (elíjala de nuevo en la lista)"&amp;" · ","")&amp;IF(OR(AND($E300&lt;&gt;"",NOT(ISNUMBER($E300))),AND($F300&lt;&gt;"",NOT(ISNUMBER($F300))),AND($G300&lt;&gt;"",NOT(ISNUMBER($G300)))),"Fecha no válida"&amp;" · ","")&amp;IF(AND(ISNUMBER($AM300),ISNUMBER($AN300),$AM300&gt;$AN300),"Inicio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","")&amp;IF(AND(ISNUMBER($AN300),$AN300&lt;FechaRef,N($M300)&lt;1),"Vencida"&amp;" · ","")&amp;IF(AND(ObsObligatoria="Sí",ISNUMBER($AN300),$AN300&lt;FechaRef,N($M300)&lt;1,$Q300=""),"Vencida sin observación"&amp;" · ",""))-3)))</f>
        <v/>
      </c>
      <c r="S300" s="64">
        <f>IF(NOT((COUNTA($B300:$D300)+COUNTA($G300:$L300)+COUNTA($Q300))&gt;0),"",IF(AND($V300="Sub",N($U300)&gt;0),IF(ISNUMBER(INDEX($AM$5:$AM$1000,$U300-4)),DATE(YEAR(INDEX($AM$5:$AM$1000,$U300-4)),MONTH(INDEX($AM$5:$AM$1000,$U300-4)),1),IF(ISNUMBER(INDEX($AN$5:$AN$1000,$U300-4)),DATE(YEAR(INDEX($AN$5:$AN$1000,$U300-4)),MONTH(INDEX($AN$5:$AN$1000,$U300-4)),1),MesCiclo)),IF(ISNUMBER($AM300),DATE(YEAR($AM300),MONTH($AM300),1),IF(ISNUMBER($AN300),DATE(YEAR($AN300),MONTH($AN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IF(NOT((COUNTA($B300:$D300)+COUNTA($G300:$L300)+COUNTA($Q300))&gt;0),"",IF($B300="Subactividad","Sub","Macro"))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  <c r="AK300" s="62" t="n"/>
      <c r="AL300" s="62">
        <f>IF(LEFT($C300,11)="[Jefatura] ",IFERROR(MATCH("Asistente Técnico de Riesgo|"&amp;MID($C300,12,500),rDname_ADM,0),0),"")</f>
        <v/>
      </c>
      <c r="AM300" s="62">
        <f>IF(N($AL300)&gt;0,INDEX(rIni_ADM,$AL300),IF(ISNUMBER($E300),$E300,""))</f>
        <v/>
      </c>
      <c r="AN300" s="62">
        <f>IF(N($AL300)&gt;0,INDEX(rLim_ADM,$AL300),IF(ISNUMBER($F300),$F300,""))</f>
        <v/>
      </c>
    </row>
    <row r="301">
      <c r="A301" s="56">
        <f>IF(NOT((COUNTA($B301:$D301)+COUNTA($G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>
        <f>IF(N($AL301)&gt;0,INDEX(rIni_ADM,$AL301),"")</f>
        <v/>
      </c>
      <c r="F301" s="59">
        <f>IF(N($AL301)&gt;0,INDEX(rLim_ADM,$AL301),"")</f>
        <v/>
      </c>
      <c r="G301" s="59" t="n"/>
      <c r="H301" s="60" t="n"/>
      <c r="I301" s="60" t="n"/>
      <c r="J301" s="60" t="n"/>
      <c r="K301" s="60" t="n"/>
      <c r="L301" s="60" t="n"/>
      <c r="M301" s="61">
        <f>IF(NOT((COUNTA($B301:$D301)+COUNTA($G301:$L301)+COUNTA($Q301))&gt;0),"",IF(ISNUMBER($G301),1,IF(N($W301)&gt;0,AVERAGEIFS($X$5:$X$1000,$U$5:$U$1000,ROW(),$V$5:$V$1000,"Sub"),$X301)))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IF(NOT((COUNTA($B301:$D301)+COUNTA($G301:$L301)+COUNTA($Q301))&gt;0),"",IF(ISNUMBER($G301),IF(AND(ISNUMBER($AN301),$G301&gt;$AN301),"Cumplida con "&amp;($G301-$AN301)&amp;IF($G301-$AN301=1," día"," días")&amp;" de retraso","Cumplida"),IF(N($M301)&gt;=1,"Cumplida",IF(NOT(ISNUMBER($AN301)),"Sin fecha límite",IF($AN301&lt;FechaRef,"Vencida hace "&amp;(FechaRef-$AN301)&amp;IF(FechaRef-$AN301=1," día"," días"),IF($AN301=FechaRef,"Vence hoy",IF($AN301-FechaRef&lt;=DiasAlerta,"Vence en "&amp;($AN301-FechaRef)&amp;IF($AN301-FechaRef=1," día"," días"),"En plazo")))))))</f>
        <v/>
      </c>
      <c r="P301" s="62" t="n"/>
      <c r="Q301" s="58" t="n"/>
      <c r="R301" s="63">
        <f>IF(NOT((COUNTA($B301:$D301)+COUNTA($G301:$L301)+COUNTA($Q301))&gt;0),"",IF((IF($C301="","Falta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",""))="","✔ OK","⚠ "&amp;LEFT(IF($C301="","Falta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",""),LEN(IF($C301="","Falta el nombre de la actividad"&amp;" · ","")&amp;IF(AND($V301="Sub",N($U301)=0),"Subactividad sin macroactividad arriba"&amp;" · ","")&amp;IF($AM301="","Sin fecha de inicio"&amp;" · ","")&amp;IF($AN301="","Sin fecha límite"&amp;" · ","")&amp;IF(AND(LEFT($C301,11)="[Jefatura] ",N($AL301)=0),"No se encuentra en la hoja de la jefatura (elíjala de nuevo en la lista)"&amp;" · ","")&amp;IF(OR(AND($E301&lt;&gt;"",NOT(ISNUMBER($E301))),AND($F301&lt;&gt;"",NOT(ISNUMBER($F301))),AND($G301&lt;&gt;"",NOT(ISNUMBER($G301)))),"Fecha no válida"&amp;" · ","")&amp;IF(AND(ISNUMBER($AM301),ISNUMBER($AN301),$AM301&gt;$AN301),"Inicio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","")&amp;IF(AND(ISNUMBER($AN301),$AN301&lt;FechaRef,N($M301)&lt;1),"Vencida"&amp;" · ","")&amp;IF(AND(ObsObligatoria="Sí",ISNUMBER($AN301),$AN301&lt;FechaRef,N($M301)&lt;1,$Q301=""),"Vencida sin observación"&amp;" · ",""))-3)))</f>
        <v/>
      </c>
      <c r="S301" s="64">
        <f>IF(NOT((COUNTA($B301:$D301)+COUNTA($G301:$L301)+COUNTA($Q301))&gt;0),"",IF(AND($V301="Sub",N($U301)&gt;0),IF(ISNUMBER(INDEX($AM$5:$AM$1000,$U301-4)),DATE(YEAR(INDEX($AM$5:$AM$1000,$U301-4)),MONTH(INDEX($AM$5:$AM$1000,$U301-4)),1),IF(ISNUMBER(INDEX($AN$5:$AN$1000,$U301-4)),DATE(YEAR(INDEX($AN$5:$AN$1000,$U301-4)),MONTH(INDEX($AN$5:$AN$1000,$U301-4)),1),MesCiclo)),IF(ISNUMBER($AM301),DATE(YEAR($AM301),MONTH($AM301),1),IF(ISNUMBER($AN301),DATE(YEAR($AN301),MONTH($AN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IF(NOT((COUNTA($B301:$D301)+COUNTA($G301:$L301)+COUNTA($Q301))&gt;0),"",IF($B301="Subactividad","Sub","Macro"))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  <c r="AK301" s="62" t="n"/>
      <c r="AL301" s="62">
        <f>IF(LEFT($C301,11)="[Jefatura] ",IFERROR(MATCH("Asistente Técnico de Riesgo|"&amp;MID($C301,12,500),rDname_ADM,0),0),"")</f>
        <v/>
      </c>
      <c r="AM301" s="62">
        <f>IF(N($AL301)&gt;0,INDEX(rIni_ADM,$AL301),IF(ISNUMBER($E301),$E301,""))</f>
        <v/>
      </c>
      <c r="AN301" s="62">
        <f>IF(N($AL301)&gt;0,INDEX(rLim_ADM,$AL301),IF(ISNUMBER($F301),$F301,""))</f>
        <v/>
      </c>
    </row>
    <row r="302">
      <c r="A302" s="56">
        <f>IF(NOT((COUNTA($B302:$D302)+COUNTA($G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>
        <f>IF(N($AL302)&gt;0,INDEX(rIni_ADM,$AL302),"")</f>
        <v/>
      </c>
      <c r="F302" s="59">
        <f>IF(N($AL302)&gt;0,INDEX(rLim_ADM,$AL302),"")</f>
        <v/>
      </c>
      <c r="G302" s="59" t="n"/>
      <c r="H302" s="60" t="n"/>
      <c r="I302" s="60" t="n"/>
      <c r="J302" s="60" t="n"/>
      <c r="K302" s="60" t="n"/>
      <c r="L302" s="60" t="n"/>
      <c r="M302" s="61">
        <f>IF(NOT((COUNTA($B302:$D302)+COUNTA($G302:$L302)+COUNTA($Q302))&gt;0),"",IF(ISNUMBER($G302),1,IF(N($W302)&gt;0,AVERAGEIFS($X$5:$X$1000,$U$5:$U$1000,ROW(),$V$5:$V$1000,"Sub"),$X302)))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IF(NOT((COUNTA($B302:$D302)+COUNTA($G302:$L302)+COUNTA($Q302))&gt;0),"",IF(ISNUMBER($G302),IF(AND(ISNUMBER($AN302),$G302&gt;$AN302),"Cumplida con "&amp;($G302-$AN302)&amp;IF($G302-$AN302=1," día"," días")&amp;" de retraso","Cumplida"),IF(N($M302)&gt;=1,"Cumplida",IF(NOT(ISNUMBER($AN302)),"Sin fecha límite",IF($AN302&lt;FechaRef,"Vencida hace "&amp;(FechaRef-$AN302)&amp;IF(FechaRef-$AN302=1," día"," días"),IF($AN302=FechaRef,"Vence hoy",IF($AN302-FechaRef&lt;=DiasAlerta,"Vence en "&amp;($AN302-FechaRef)&amp;IF($AN302-FechaRef=1," día"," días"),"En plazo")))))))</f>
        <v/>
      </c>
      <c r="P302" s="62" t="n"/>
      <c r="Q302" s="58" t="n"/>
      <c r="R302" s="63">
        <f>IF(NOT((COUNTA($B302:$D302)+COUNTA($G302:$L302)+COUNTA($Q302))&gt;0),"",IF((IF($C302="","Falta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",""))="","✔ OK","⚠ "&amp;LEFT(IF($C302="","Falta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",""),LEN(IF($C302="","Falta el nombre de la actividad"&amp;" · ","")&amp;IF(AND($V302="Sub",N($U302)=0),"Subactividad sin macroactividad arriba"&amp;" · ","")&amp;IF($AM302="","Sin fecha de inicio"&amp;" · ","")&amp;IF($AN302="","Sin fecha límite"&amp;" · ","")&amp;IF(AND(LEFT($C302,11)="[Jefatura] ",N($AL302)=0),"No se encuentra en la hoja de la jefatura (elíjala de nuevo en la lista)"&amp;" · ","")&amp;IF(OR(AND($E302&lt;&gt;"",NOT(ISNUMBER($E302))),AND($F302&lt;&gt;"",NOT(ISNUMBER($F302))),AND($G302&lt;&gt;"",NOT(ISNUMBER($G302)))),"Fecha no válida"&amp;" · ","")&amp;IF(AND(ISNUMBER($AM302),ISNUMBER($AN302),$AM302&gt;$AN302),"Inicio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","")&amp;IF(AND(ISNUMBER($AN302),$AN302&lt;FechaRef,N($M302)&lt;1),"Vencida"&amp;" · ","")&amp;IF(AND(ObsObligatoria="Sí",ISNUMBER($AN302),$AN302&lt;FechaRef,N($M302)&lt;1,$Q302=""),"Vencida sin observación"&amp;" · ",""))-3)))</f>
        <v/>
      </c>
      <c r="S302" s="64">
        <f>IF(NOT((COUNTA($B302:$D302)+COUNTA($G302:$L302)+COUNTA($Q302))&gt;0),"",IF(AND($V302="Sub",N($U302)&gt;0),IF(ISNUMBER(INDEX($AM$5:$AM$1000,$U302-4)),DATE(YEAR(INDEX($AM$5:$AM$1000,$U302-4)),MONTH(INDEX($AM$5:$AM$1000,$U302-4)),1),IF(ISNUMBER(INDEX($AN$5:$AN$1000,$U302-4)),DATE(YEAR(INDEX($AN$5:$AN$1000,$U302-4)),MONTH(INDEX($AN$5:$AN$1000,$U302-4)),1),MesCiclo)),IF(ISNUMBER($AM302),DATE(YEAR($AM302),MONTH($AM302),1),IF(ISNUMBER($AN302),DATE(YEAR($AN302),MONTH($AN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IF(NOT((COUNTA($B302:$D302)+COUNTA($G302:$L302)+COUNTA($Q302))&gt;0),"",IF($B302="Subactividad","Sub","Macro"))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  <c r="AK302" s="62" t="n"/>
      <c r="AL302" s="62">
        <f>IF(LEFT($C302,11)="[Jefatura] ",IFERROR(MATCH("Asistente Técnico de Riesgo|"&amp;MID($C302,12,500),rDname_ADM,0),0),"")</f>
        <v/>
      </c>
      <c r="AM302" s="62">
        <f>IF(N($AL302)&gt;0,INDEX(rIni_ADM,$AL302),IF(ISNUMBER($E302),$E302,""))</f>
        <v/>
      </c>
      <c r="AN302" s="62">
        <f>IF(N($AL302)&gt;0,INDEX(rLim_ADM,$AL302),IF(ISNUMBER($F302),$F302,""))</f>
        <v/>
      </c>
    </row>
    <row r="303">
      <c r="A303" s="56">
        <f>IF(NOT((COUNTA($B303:$D303)+COUNTA($G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>
        <f>IF(N($AL303)&gt;0,INDEX(rIni_ADM,$AL303),"")</f>
        <v/>
      </c>
      <c r="F303" s="59">
        <f>IF(N($AL303)&gt;0,INDEX(rLim_ADM,$AL303),"")</f>
        <v/>
      </c>
      <c r="G303" s="59" t="n"/>
      <c r="H303" s="60" t="n"/>
      <c r="I303" s="60" t="n"/>
      <c r="J303" s="60" t="n"/>
      <c r="K303" s="60" t="n"/>
      <c r="L303" s="60" t="n"/>
      <c r="M303" s="61">
        <f>IF(NOT((COUNTA($B303:$D303)+COUNTA($G303:$L303)+COUNTA($Q303))&gt;0),"",IF(ISNUMBER($G303),1,IF(N($W303)&gt;0,AVERAGEIFS($X$5:$X$1000,$U$5:$U$1000,ROW(),$V$5:$V$1000,"Sub"),$X303)))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IF(NOT((COUNTA($B303:$D303)+COUNTA($G303:$L303)+COUNTA($Q303))&gt;0),"",IF(ISNUMBER($G303),IF(AND(ISNUMBER($AN303),$G303&gt;$AN303),"Cumplida con "&amp;($G303-$AN303)&amp;IF($G303-$AN303=1," día"," días")&amp;" de retraso","Cumplida"),IF(N($M303)&gt;=1,"Cumplida",IF(NOT(ISNUMBER($AN303)),"Sin fecha límite",IF($AN303&lt;FechaRef,"Vencida hace "&amp;(FechaRef-$AN303)&amp;IF(FechaRef-$AN303=1," día"," días"),IF($AN303=FechaRef,"Vence hoy",IF($AN303-FechaRef&lt;=DiasAlerta,"Vence en "&amp;($AN303-FechaRef)&amp;IF($AN303-FechaRef=1," día"," días"),"En plazo")))))))</f>
        <v/>
      </c>
      <c r="P303" s="62" t="n"/>
      <c r="Q303" s="58" t="n"/>
      <c r="R303" s="63">
        <f>IF(NOT((COUNTA($B303:$D303)+COUNTA($G303:$L303)+COUNTA($Q303))&gt;0),"",IF((IF($C303="","Falta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",""))="","✔ OK","⚠ "&amp;LEFT(IF($C303="","Falta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",""),LEN(IF($C303="","Falta el nombre de la actividad"&amp;" · ","")&amp;IF(AND($V303="Sub",N($U303)=0),"Subactividad sin macroactividad arriba"&amp;" · ","")&amp;IF($AM303="","Sin fecha de inicio"&amp;" · ","")&amp;IF($AN303="","Sin fecha límite"&amp;" · ","")&amp;IF(AND(LEFT($C303,11)="[Jefatura] ",N($AL303)=0),"No se encuentra en la hoja de la jefatura (elíjala de nuevo en la lista)"&amp;" · ","")&amp;IF(OR(AND($E303&lt;&gt;"",NOT(ISNUMBER($E303))),AND($F303&lt;&gt;"",NOT(ISNUMBER($F303))),AND($G303&lt;&gt;"",NOT(ISNUMBER($G303)))),"Fecha no válida"&amp;" · ","")&amp;IF(AND(ISNUMBER($AM303),ISNUMBER($AN303),$AM303&gt;$AN303),"Inicio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","")&amp;IF(AND(ISNUMBER($AN303),$AN303&lt;FechaRef,N($M303)&lt;1),"Vencida"&amp;" · ","")&amp;IF(AND(ObsObligatoria="Sí",ISNUMBER($AN303),$AN303&lt;FechaRef,N($M303)&lt;1,$Q303=""),"Vencida sin observación"&amp;" · ",""))-3)))</f>
        <v/>
      </c>
      <c r="S303" s="64">
        <f>IF(NOT((COUNTA($B303:$D303)+COUNTA($G303:$L303)+COUNTA($Q303))&gt;0),"",IF(AND($V303="Sub",N($U303)&gt;0),IF(ISNUMBER(INDEX($AM$5:$AM$1000,$U303-4)),DATE(YEAR(INDEX($AM$5:$AM$1000,$U303-4)),MONTH(INDEX($AM$5:$AM$1000,$U303-4)),1),IF(ISNUMBER(INDEX($AN$5:$AN$1000,$U303-4)),DATE(YEAR(INDEX($AN$5:$AN$1000,$U303-4)),MONTH(INDEX($AN$5:$AN$1000,$U303-4)),1),MesCiclo)),IF(ISNUMBER($AM303),DATE(YEAR($AM303),MONTH($AM303),1),IF(ISNUMBER($AN303),DATE(YEAR($AN303),MONTH($AN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IF(NOT((COUNTA($B303:$D303)+COUNTA($G303:$L303)+COUNTA($Q303))&gt;0),"",IF($B303="Subactividad","Sub","Macro"))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  <c r="AK303" s="62" t="n"/>
      <c r="AL303" s="62">
        <f>IF(LEFT($C303,11)="[Jefatura] ",IFERROR(MATCH("Asistente Técnico de Riesgo|"&amp;MID($C303,12,500),rDname_ADM,0),0),"")</f>
        <v/>
      </c>
      <c r="AM303" s="62">
        <f>IF(N($AL303)&gt;0,INDEX(rIni_ADM,$AL303),IF(ISNUMBER($E303),$E303,""))</f>
        <v/>
      </c>
      <c r="AN303" s="62">
        <f>IF(N($AL303)&gt;0,INDEX(rLim_ADM,$AL303),IF(ISNUMBER($F303),$F303,""))</f>
        <v/>
      </c>
    </row>
    <row r="304">
      <c r="A304" s="56">
        <f>IF(NOT((COUNTA($B304:$D304)+COUNTA($G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>
        <f>IF(N($AL304)&gt;0,INDEX(rIni_ADM,$AL304),"")</f>
        <v/>
      </c>
      <c r="F304" s="59">
        <f>IF(N($AL304)&gt;0,INDEX(rLim_ADM,$AL304),"")</f>
        <v/>
      </c>
      <c r="G304" s="59" t="n"/>
      <c r="H304" s="60" t="n"/>
      <c r="I304" s="60" t="n"/>
      <c r="J304" s="60" t="n"/>
      <c r="K304" s="60" t="n"/>
      <c r="L304" s="60" t="n"/>
      <c r="M304" s="61">
        <f>IF(NOT((COUNTA($B304:$D304)+COUNTA($G304:$L304)+COUNTA($Q304))&gt;0),"",IF(ISNUMBER($G304),1,IF(N($W304)&gt;0,AVERAGEIFS($X$5:$X$1000,$U$5:$U$1000,ROW(),$V$5:$V$1000,"Sub"),$X304)))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IF(NOT((COUNTA($B304:$D304)+COUNTA($G304:$L304)+COUNTA($Q304))&gt;0),"",IF(ISNUMBER($G304),IF(AND(ISNUMBER($AN304),$G304&gt;$AN304),"Cumplida con "&amp;($G304-$AN304)&amp;IF($G304-$AN304=1," día"," días")&amp;" de retraso","Cumplida"),IF(N($M304)&gt;=1,"Cumplida",IF(NOT(ISNUMBER($AN304)),"Sin fecha límite",IF($AN304&lt;FechaRef,"Vencida hace "&amp;(FechaRef-$AN304)&amp;IF(FechaRef-$AN304=1," día"," días"),IF($AN304=FechaRef,"Vence hoy",IF($AN304-FechaRef&lt;=DiasAlerta,"Vence en "&amp;($AN304-FechaRef)&amp;IF($AN304-FechaRef=1," día"," días"),"En plazo")))))))</f>
        <v/>
      </c>
      <c r="P304" s="62" t="n"/>
      <c r="Q304" s="58" t="n"/>
      <c r="R304" s="63">
        <f>IF(NOT((COUNTA($B304:$D304)+COUNTA($G304:$L304)+COUNTA($Q304))&gt;0),"",IF((IF($C304="","Falta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",""))="","✔ OK","⚠ "&amp;LEFT(IF($C304="","Falta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",""),LEN(IF($C304="","Falta el nombre de la actividad"&amp;" · ","")&amp;IF(AND($V304="Sub",N($U304)=0),"Subactividad sin macroactividad arriba"&amp;" · ","")&amp;IF($AM304="","Sin fecha de inicio"&amp;" · ","")&amp;IF($AN304="","Sin fecha límite"&amp;" · ","")&amp;IF(AND(LEFT($C304,11)="[Jefatura] ",N($AL304)=0),"No se encuentra en la hoja de la jefatura (elíjala de nuevo en la lista)"&amp;" · ","")&amp;IF(OR(AND($E304&lt;&gt;"",NOT(ISNUMBER($E304))),AND($F304&lt;&gt;"",NOT(ISNUMBER($F304))),AND($G304&lt;&gt;"",NOT(ISNUMBER($G304)))),"Fecha no válida"&amp;" · ","")&amp;IF(AND(ISNUMBER($AM304),ISNUMBER($AN304),$AM304&gt;$AN304),"Inicio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","")&amp;IF(AND(ISNUMBER($AN304),$AN304&lt;FechaRef,N($M304)&lt;1),"Vencida"&amp;" · ","")&amp;IF(AND(ObsObligatoria="Sí",ISNUMBER($AN304),$AN304&lt;FechaRef,N($M304)&lt;1,$Q304=""),"Vencida sin observación"&amp;" · ",""))-3)))</f>
        <v/>
      </c>
      <c r="S304" s="64">
        <f>IF(NOT((COUNTA($B304:$D304)+COUNTA($G304:$L304)+COUNTA($Q304))&gt;0),"",IF(AND($V304="Sub",N($U304)&gt;0),IF(ISNUMBER(INDEX($AM$5:$AM$1000,$U304-4)),DATE(YEAR(INDEX($AM$5:$AM$1000,$U304-4)),MONTH(INDEX($AM$5:$AM$1000,$U304-4)),1),IF(ISNUMBER(INDEX($AN$5:$AN$1000,$U304-4)),DATE(YEAR(INDEX($AN$5:$AN$1000,$U304-4)),MONTH(INDEX($AN$5:$AN$1000,$U304-4)),1),MesCiclo)),IF(ISNUMBER($AM304),DATE(YEAR($AM304),MONTH($AM304),1),IF(ISNUMBER($AN304),DATE(YEAR($AN304),MONTH($AN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IF(NOT((COUNTA($B304:$D304)+COUNTA($G304:$L304)+COUNTA($Q304))&gt;0),"",IF($B304="Subactividad","Sub","Macro"))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  <c r="AK304" s="62" t="n"/>
      <c r="AL304" s="62">
        <f>IF(LEFT($C304,11)="[Jefatura] ",IFERROR(MATCH("Asistente Técnico de Riesgo|"&amp;MID($C304,12,500),rDname_ADM,0),0),"")</f>
        <v/>
      </c>
      <c r="AM304" s="62">
        <f>IF(N($AL304)&gt;0,INDEX(rIni_ADM,$AL304),IF(ISNUMBER($E304),$E304,""))</f>
        <v/>
      </c>
      <c r="AN304" s="62">
        <f>IF(N($AL304)&gt;0,INDEX(rLim_ADM,$AL304),IF(ISNUMBER($F304),$F304,""))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AND(ISNUMBER($AN5),$AN5&lt;FechaRef,N($M5)&lt;1)</formula>
    </cfRule>
    <cfRule type="expression" priority="22" dxfId="7">
      <formula>AND(ISNUMBER($AN5),$AN5&gt;=FechaRef,$AN5-FechaRef&lt;=DiasAlerta,N($M5)&lt;1)</formula>
    </cfRule>
  </conditionalFormatting>
  <conditionalFormatting sqref="E5:F1000">
    <cfRule type="expression" priority="23" dxfId="10" stopIfTrue="1">
      <formula>AND(N($AL5)&gt;0)</formula>
    </cfRule>
    <cfRule type="expression" priority="24" dxfId="5" stopIfTrue="1">
      <formula>AND((COUNTA($B5:$D5)+COUNTA($G5:$L5)+COUNTA($Q5))&gt;0,$AM5="")</formula>
    </cfRule>
    <cfRule type="expression" priority="25" dxfId="6">
      <formula>AND(ISNUMBER($E5),ISNUMBER($F5),$E5&gt;$F5)</formula>
    </cfRule>
  </conditionalFormatting>
  <conditionalFormatting sqref="H5:H1000">
    <cfRule type="expression" priority="26" dxfId="5" stopIfTrue="1">
      <formula>AND($V5="Sub",$H5&lt;&gt;"")</formula>
    </cfRule>
    <cfRule type="expression" priority="27" dxfId="14" stopIfTrue="1">
      <formula>$V5="Sub"</formula>
    </cfRule>
  </conditionalFormatting>
  <conditionalFormatting sqref="I5:L1000">
    <cfRule type="expression" priority="28" dxfId="5" stopIfTrue="1">
      <formula>AND(N($W5)&gt;0,I5&lt;&gt;"")</formula>
    </cfRule>
    <cfRule type="expression" priority="29" dxfId="14" stopIfTrue="1">
      <formula>OR(N($W5)&gt;0,ISNUMBER($G5))</formula>
    </cfRule>
    <cfRule type="expression" priority="30" dxfId="5" stopIfTrue="1">
      <formula>AND(I5&lt;&gt;"",OR(NOT(ISNUMBER(I5)),I5&gt;1,I5&lt;0))</formula>
    </cfRule>
  </conditionalFormatting>
  <conditionalFormatting sqref="J5:L1000">
    <cfRule type="expression" priority="31" dxfId="6">
      <formula>AND(J5&lt;&gt;"",J5&lt;MAX($I5:I5))</formula>
    </cfRule>
  </conditionalFormatting>
  <conditionalFormatting sqref="Q5:Q1000">
    <cfRule type="expression" priority="32" dxfId="5">
      <formula>AND(ObsObligatoria="Sí",ISNUMBER($F5),$F5&lt;FechaRef,N($M5)&lt;1,$Q5="")</formula>
    </cfRule>
  </conditionalFormatting>
  <conditionalFormatting sqref="R5:R1000">
    <cfRule type="expression" priority="33" dxfId="5">
      <formula>LEFT($R5,1)="⚠"</formula>
    </cfRule>
    <cfRule type="expression" priority="34" dxfId="15">
      <formula>LEFT($R5,1)="✔"</formula>
    </cfRule>
  </conditionalFormatting>
  <conditionalFormatting sqref="S5:S1000">
    <cfRule type="expression" priority="35" dxfId="1">
      <formula>AND($S5&lt;&gt;"",$S5=MesCiclo)</formula>
    </cfRule>
  </conditionalFormatting>
  <dataValidations count="6">
    <dataValidation sqref="E5:F1000" showDropDown="0" showInputMessage="1" showErrorMessage="1" allowBlank="1" errorTitle="Fecha no permitida" error="Si la actividad es de la jefatura ([Jefatura]), las fechas las pone la jefatura y no se pueden cambiar. En sus actividades propias escriba una fecha válida (dd/mm/aaaa)." promptTitle="Fechas" prompt="En actividades [Jefatura] las fechas aparecen solas (las pone la jefatura). En las propias, escriba la fecha." type="custom">
      <formula1>AND(LEFT($C5,11)&lt;&gt;"[Jefatura] ",ISNUMBER(E5),E5&gt;36526)</formula1>
    </dataValidation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permitido" error="Las subactividades NO llevan peso (su avance se promedia en la macroactividad). En una macroactividad ingrese un porcentaje entre 0% y 100% (por ejemplo 40%)." promptTitle="Peso (solo macroactividades)" prompt="Opcional. Vacío = todas las macroactividades del mes valen igual. Si escribe pesos, se ajustan solos a 100%. Las subactividades no llevan peso." type="custom">
      <formula1>AND(LEFT($B5,3)&lt;&gt;"Sub",ISNUMBER(H5),H5&gt;=0,H5&lt;=1)</formula1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Técnico'!$AM$5:$AM$1000,$N5)="","",INDEX('Cronograma Asistente Técnico'!$AM$5:$AM$1000,$N5)))</f>
        <v/>
      </c>
      <c r="D5" s="79">
        <f>IF($N5="","",IF(INDEX('Cronograma Asistente Técnico'!$AN$5:$AN$1000,$N5)="","",INDEX('Cronograma Asistente Técnico'!$AN$5:$AN$1000,$N5)))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Técnico'!$AM$5:$AM$1000,$N6)="","",INDEX('Cronograma Asistente Técnico'!$AM$5:$AM$1000,$N6)))</f>
        <v/>
      </c>
      <c r="D6" s="79">
        <f>IF($N6="","",IF(INDEX('Cronograma Asistente Técnico'!$AN$5:$AN$1000,$N6)="","",INDEX('Cronograma Asistente Técnico'!$AN$5:$AN$1000,$N6)))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Técnico'!$AM$5:$AM$1000,$N7)="","",INDEX('Cronograma Asistente Técnico'!$AM$5:$AM$1000,$N7)))</f>
        <v/>
      </c>
      <c r="D7" s="79">
        <f>IF($N7="","",IF(INDEX('Cronograma Asistente Técnico'!$AN$5:$AN$1000,$N7)="","",INDEX('Cronograma Asistente Técnico'!$AN$5:$AN$1000,$N7)))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Técnico'!$AM$5:$AM$1000,$N8)="","",INDEX('Cronograma Asistente Técnico'!$AM$5:$AM$1000,$N8)))</f>
        <v/>
      </c>
      <c r="D8" s="79">
        <f>IF($N8="","",IF(INDEX('Cronograma Asistente Técnico'!$AN$5:$AN$1000,$N8)="","",INDEX('Cronograma Asistente Técnico'!$AN$5:$AN$1000,$N8)))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Técnico'!$AM$5:$AM$1000,$N9)="","",INDEX('Cronograma Asistente Técnico'!$AM$5:$AM$1000,$N9)))</f>
        <v/>
      </c>
      <c r="D9" s="79">
        <f>IF($N9="","",IF(INDEX('Cronograma Asistente Técnico'!$AN$5:$AN$1000,$N9)="","",INDEX('Cronograma Asistente Técnico'!$AN$5:$AN$1000,$N9)))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Técnico'!$AM$5:$AM$1000,$N10)="","",INDEX('Cronograma Asistente Técnico'!$AM$5:$AM$1000,$N10)))</f>
        <v/>
      </c>
      <c r="D10" s="79">
        <f>IF($N10="","",IF(INDEX('Cronograma Asistente Técnico'!$AN$5:$AN$1000,$N10)="","",INDEX('Cronograma Asistente Técnico'!$AN$5:$AN$1000,$N10)))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Técnico'!$AM$5:$AM$1000,$N11)="","",INDEX('Cronograma Asistente Técnico'!$AM$5:$AM$1000,$N11)))</f>
        <v/>
      </c>
      <c r="D11" s="79">
        <f>IF($N11="","",IF(INDEX('Cronograma Asistente Técnico'!$AN$5:$AN$1000,$N11)="","",INDEX('Cronograma Asistente Técnico'!$AN$5:$AN$1000,$N11)))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Técnico'!$AM$5:$AM$1000,$N12)="","",INDEX('Cronograma Asistente Técnico'!$AM$5:$AM$1000,$N12)))</f>
        <v/>
      </c>
      <c r="D12" s="79">
        <f>IF($N12="","",IF(INDEX('Cronograma Asistente Técnico'!$AN$5:$AN$1000,$N12)="","",INDEX('Cronograma Asistente Técnico'!$AN$5:$AN$1000,$N12)))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Técnico'!$AM$5:$AM$1000,$N13)="","",INDEX('Cronograma Asistente Técnico'!$AM$5:$AM$1000,$N13)))</f>
        <v/>
      </c>
      <c r="D13" s="79">
        <f>IF($N13="","",IF(INDEX('Cronograma Asistente Técnico'!$AN$5:$AN$1000,$N13)="","",INDEX('Cronograma Asistente Técnico'!$AN$5:$AN$1000,$N13)))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Técnico'!$AM$5:$AM$1000,$N14)="","",INDEX('Cronograma Asistente Técnico'!$AM$5:$AM$1000,$N14)))</f>
        <v/>
      </c>
      <c r="D14" s="79">
        <f>IF($N14="","",IF(INDEX('Cronograma Asistente Técnico'!$AN$5:$AN$1000,$N14)="","",INDEX('Cronograma Asistente Técnico'!$AN$5:$AN$1000,$N14)))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Técnico'!$AM$5:$AM$1000,$N15)="","",INDEX('Cronograma Asistente Técnico'!$AM$5:$AM$1000,$N15)))</f>
        <v/>
      </c>
      <c r="D15" s="79">
        <f>IF($N15="","",IF(INDEX('Cronograma Asistente Técnico'!$AN$5:$AN$1000,$N15)="","",INDEX('Cronograma Asistente Técnico'!$AN$5:$AN$1000,$N15)))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Técnico'!$AM$5:$AM$1000,$N16)="","",INDEX('Cronograma Asistente Técnico'!$AM$5:$AM$1000,$N16)))</f>
        <v/>
      </c>
      <c r="D16" s="79">
        <f>IF($N16="","",IF(INDEX('Cronograma Asistente Técnico'!$AN$5:$AN$1000,$N16)="","",INDEX('Cronograma Asistente Técnico'!$AN$5:$AN$1000,$N16)))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Técnico'!$AM$5:$AM$1000,$N17)="","",INDEX('Cronograma Asistente Técnico'!$AM$5:$AM$1000,$N17)))</f>
        <v/>
      </c>
      <c r="D17" s="79">
        <f>IF($N17="","",IF(INDEX('Cronograma Asistente Técnico'!$AN$5:$AN$1000,$N17)="","",INDEX('Cronograma Asistente Técnico'!$AN$5:$AN$1000,$N17)))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Técnico'!$AM$5:$AM$1000,$N18)="","",INDEX('Cronograma Asistente Técnico'!$AM$5:$AM$1000,$N18)))</f>
        <v/>
      </c>
      <c r="D18" s="79">
        <f>IF($N18="","",IF(INDEX('Cronograma Asistente Técnico'!$AN$5:$AN$1000,$N18)="","",INDEX('Cronograma Asistente Técnico'!$AN$5:$AN$1000,$N18)))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Técnico'!$AM$5:$AM$1000,$N19)="","",INDEX('Cronograma Asistente Técnico'!$AM$5:$AM$1000,$N19)))</f>
        <v/>
      </c>
      <c r="D19" s="79">
        <f>IF($N19="","",IF(INDEX('Cronograma Asistente Técnico'!$AN$5:$AN$1000,$N19)="","",INDEX('Cronograma Asistente Técnico'!$AN$5:$AN$1000,$N19)))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Técnico'!$AM$5:$AM$1000,$N20)="","",INDEX('Cronograma Asistente Técnico'!$AM$5:$AM$1000,$N20)))</f>
        <v/>
      </c>
      <c r="D20" s="79">
        <f>IF($N20="","",IF(INDEX('Cronograma Asistente Técnico'!$AN$5:$AN$1000,$N20)="","",INDEX('Cronograma Asistente Técnico'!$AN$5:$AN$1000,$N20)))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Técnico'!$AM$5:$AM$1000,$N21)="","",INDEX('Cronograma Asistente Técnico'!$AM$5:$AM$1000,$N21)))</f>
        <v/>
      </c>
      <c r="D21" s="79">
        <f>IF($N21="","",IF(INDEX('Cronograma Asistente Técnico'!$AN$5:$AN$1000,$N21)="","",INDEX('Cronograma Asistente Técnico'!$AN$5:$AN$1000,$N21)))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Técnico'!$AM$5:$AM$1000,$N22)="","",INDEX('Cronograma Asistente Técnico'!$AM$5:$AM$1000,$N22)))</f>
        <v/>
      </c>
      <c r="D22" s="79">
        <f>IF($N22="","",IF(INDEX('Cronograma Asistente Técnico'!$AN$5:$AN$1000,$N22)="","",INDEX('Cronograma Asistente Técnico'!$AN$5:$AN$1000,$N22)))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Técnico'!$AM$5:$AM$1000,$N23)="","",INDEX('Cronograma Asistente Técnico'!$AM$5:$AM$1000,$N23)))</f>
        <v/>
      </c>
      <c r="D23" s="79">
        <f>IF($N23="","",IF(INDEX('Cronograma Asistente Técnico'!$AN$5:$AN$1000,$N23)="","",INDEX('Cronograma Asistente Técnico'!$AN$5:$AN$1000,$N23)))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Técnico'!$AM$5:$AM$1000,$N24)="","",INDEX('Cronograma Asistente Técnico'!$AM$5:$AM$1000,$N24)))</f>
        <v/>
      </c>
      <c r="D24" s="79">
        <f>IF($N24="","",IF(INDEX('Cronograma Asistente Técnico'!$AN$5:$AN$1000,$N24)="","",INDEX('Cronograma Asistente Técnico'!$AN$5:$AN$1000,$N24)))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Técnico'!$AM$5:$AM$1000,$N25)="","",INDEX('Cronograma Asistente Técnico'!$AM$5:$AM$1000,$N25)))</f>
        <v/>
      </c>
      <c r="D25" s="79">
        <f>IF($N25="","",IF(INDEX('Cronograma Asistente Técnico'!$AN$5:$AN$1000,$N25)="","",INDEX('Cronograma Asistente Técnico'!$AN$5:$AN$1000,$N25)))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Técnico'!$AM$5:$AM$1000,$N26)="","",INDEX('Cronograma Asistente Técnico'!$AM$5:$AM$1000,$N26)))</f>
        <v/>
      </c>
      <c r="D26" s="79">
        <f>IF($N26="","",IF(INDEX('Cronograma Asistente Técnico'!$AN$5:$AN$1000,$N26)="","",INDEX('Cronograma Asistente Técnico'!$AN$5:$AN$1000,$N26)))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Técnico'!$AM$5:$AM$1000,$N27)="","",INDEX('Cronograma Asistente Técnico'!$AM$5:$AM$1000,$N27)))</f>
        <v/>
      </c>
      <c r="D27" s="79">
        <f>IF($N27="","",IF(INDEX('Cronograma Asistente Técnico'!$AN$5:$AN$1000,$N27)="","",INDEX('Cronograma Asistente Técnico'!$AN$5:$AN$1000,$N27)))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Técnico'!$AM$5:$AM$1000,$N28)="","",INDEX('Cronograma Asistente Técnico'!$AM$5:$AM$1000,$N28)))</f>
        <v/>
      </c>
      <c r="D28" s="79">
        <f>IF($N28="","",IF(INDEX('Cronograma Asistente Técnico'!$AN$5:$AN$1000,$N28)="","",INDEX('Cronograma Asistente Técnico'!$AN$5:$AN$1000,$N28)))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Técnico'!$AM$5:$AM$1000,$N29)="","",INDEX('Cronograma Asistente Técnico'!$AM$5:$AM$1000,$N29)))</f>
        <v/>
      </c>
      <c r="D29" s="79">
        <f>IF($N29="","",IF(INDEX('Cronograma Asistente Técnico'!$AN$5:$AN$1000,$N29)="","",INDEX('Cronograma Asistente Técnico'!$AN$5:$AN$1000,$N29)))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Técnico'!$AM$5:$AM$1000,$N30)="","",INDEX('Cronograma Asistente Técnico'!$AM$5:$AM$1000,$N30)))</f>
        <v/>
      </c>
      <c r="D30" s="79">
        <f>IF($N30="","",IF(INDEX('Cronograma Asistente Técnico'!$AN$5:$AN$1000,$N30)="","",INDEX('Cronograma Asistente Técnico'!$AN$5:$AN$1000,$N30)))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Técnico'!$AM$5:$AM$1000,$N31)="","",INDEX('Cronograma Asistente Técnico'!$AM$5:$AM$1000,$N31)))</f>
        <v/>
      </c>
      <c r="D31" s="79">
        <f>IF($N31="","",IF(INDEX('Cronograma Asistente Técnico'!$AN$5:$AN$1000,$N31)="","",INDEX('Cronograma Asistente Técnico'!$AN$5:$AN$1000,$N31)))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Técnico'!$AM$5:$AM$1000,$N32)="","",INDEX('Cronograma Asistente Técnico'!$AM$5:$AM$1000,$N32)))</f>
        <v/>
      </c>
      <c r="D32" s="79">
        <f>IF($N32="","",IF(INDEX('Cronograma Asistente Técnico'!$AN$5:$AN$1000,$N32)="","",INDEX('Cronograma Asistente Técnico'!$AN$5:$AN$1000,$N32)))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Técnico'!$AM$5:$AM$1000,$N33)="","",INDEX('Cronograma Asistente Técnico'!$AM$5:$AM$1000,$N33)))</f>
        <v/>
      </c>
      <c r="D33" s="79">
        <f>IF($N33="","",IF(INDEX('Cronograma Asistente Técnico'!$AN$5:$AN$1000,$N33)="","",INDEX('Cronograma Asistente Técnico'!$AN$5:$AN$1000,$N33)))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Técnico'!$AM$5:$AM$1000,$N34)="","",INDEX('Cronograma Asistente Técnico'!$AM$5:$AM$1000,$N34)))</f>
        <v/>
      </c>
      <c r="D34" s="79">
        <f>IF($N34="","",IF(INDEX('Cronograma Asistente Técnico'!$AN$5:$AN$1000,$N34)="","",INDEX('Cronograma Asistente Técnico'!$AN$5:$AN$1000,$N34)))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Técnico'!$AM$5:$AM$1000,$N35)="","",INDEX('Cronograma Asistente Técnico'!$AM$5:$AM$1000,$N35)))</f>
        <v/>
      </c>
      <c r="D35" s="79">
        <f>IF($N35="","",IF(INDEX('Cronograma Asistente Técnico'!$AN$5:$AN$1000,$N35)="","",INDEX('Cronograma Asistente Técnico'!$AN$5:$AN$1000,$N35)))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Técnico'!$AM$5:$AM$1000,$N36)="","",INDEX('Cronograma Asistente Técnico'!$AM$5:$AM$1000,$N36)))</f>
        <v/>
      </c>
      <c r="D36" s="79">
        <f>IF($N36="","",IF(INDEX('Cronograma Asistente Técnico'!$AN$5:$AN$1000,$N36)="","",INDEX('Cronograma Asistente Técnico'!$AN$5:$AN$1000,$N36)))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Técnico'!$AM$5:$AM$1000,$N37)="","",INDEX('Cronograma Asistente Técnico'!$AM$5:$AM$1000,$N37)))</f>
        <v/>
      </c>
      <c r="D37" s="79">
        <f>IF($N37="","",IF(INDEX('Cronograma Asistente Técnico'!$AN$5:$AN$1000,$N37)="","",INDEX('Cronograma Asistente Técnico'!$AN$5:$AN$1000,$N37)))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Técnico'!$AM$5:$AM$1000,$N38)="","",INDEX('Cronograma Asistente Técnico'!$AM$5:$AM$1000,$N38)))</f>
        <v/>
      </c>
      <c r="D38" s="79">
        <f>IF($N38="","",IF(INDEX('Cronograma Asistente Técnico'!$AN$5:$AN$1000,$N38)="","",INDEX('Cronograma Asistente Técnico'!$AN$5:$AN$1000,$N38)))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Técnico'!$AM$5:$AM$1000,$N39)="","",INDEX('Cronograma Asistente Técnico'!$AM$5:$AM$1000,$N39)))</f>
        <v/>
      </c>
      <c r="D39" s="79">
        <f>IF($N39="","",IF(INDEX('Cronograma Asistente Técnico'!$AN$5:$AN$1000,$N39)="","",INDEX('Cronograma Asistente Técnico'!$AN$5:$AN$1000,$N39)))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Técnico'!$AM$5:$AM$1000,$N40)="","",INDEX('Cronograma Asistente Técnico'!$AM$5:$AM$1000,$N40)))</f>
        <v/>
      </c>
      <c r="D40" s="79">
        <f>IF($N40="","",IF(INDEX('Cronograma Asistente Técnico'!$AN$5:$AN$1000,$N40)="","",INDEX('Cronograma Asistente Técnico'!$AN$5:$AN$1000,$N40)))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Técnico'!$AM$5:$AM$1000,$N41)="","",INDEX('Cronograma Asistente Técnico'!$AM$5:$AM$1000,$N41)))</f>
        <v/>
      </c>
      <c r="D41" s="79">
        <f>IF($N41="","",IF(INDEX('Cronograma Asistente Técnico'!$AN$5:$AN$1000,$N41)="","",INDEX('Cronograma Asistente Técnico'!$AN$5:$AN$1000,$N41)))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Técnico'!$AM$5:$AM$1000,$N42)="","",INDEX('Cronograma Asistente Técnico'!$AM$5:$AM$1000,$N42)))</f>
        <v/>
      </c>
      <c r="D42" s="79">
        <f>IF($N42="","",IF(INDEX('Cronograma Asistente Técnico'!$AN$5:$AN$1000,$N42)="","",INDEX('Cronograma Asistente Técnico'!$AN$5:$AN$1000,$N42)))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Técnico'!$AM$5:$AM$1000,$N43)="","",INDEX('Cronograma Asistente Técnico'!$AM$5:$AM$1000,$N43)))</f>
        <v/>
      </c>
      <c r="D43" s="79">
        <f>IF($N43="","",IF(INDEX('Cronograma Asistente Técnico'!$AN$5:$AN$1000,$N43)="","",INDEX('Cronograma Asistente Técnico'!$AN$5:$AN$1000,$N43)))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Técnico'!$AM$5:$AM$1000,$N44)="","",INDEX('Cronograma Asistente Técnico'!$AM$5:$AM$1000,$N44)))</f>
        <v/>
      </c>
      <c r="D44" s="79">
        <f>IF($N44="","",IF(INDEX('Cronograma Asistente Técnico'!$AN$5:$AN$1000,$N44)="","",INDEX('Cronograma Asistente Técnico'!$AN$5:$AN$1000,$N44)))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Técnico'!$AM$5:$AM$1000,$N45)="","",INDEX('Cronograma Asistente Técnico'!$AM$5:$AM$1000,$N45)))</f>
        <v/>
      </c>
      <c r="D45" s="79">
        <f>IF($N45="","",IF(INDEX('Cronograma Asistente Técnico'!$AN$5:$AN$1000,$N45)="","",INDEX('Cronograma Asistente Técnico'!$AN$5:$AN$1000,$N45)))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Técnico'!$AM$5:$AM$1000,$N46)="","",INDEX('Cronograma Asistente Técnico'!$AM$5:$AM$1000,$N46)))</f>
        <v/>
      </c>
      <c r="D46" s="79">
        <f>IF($N46="","",IF(INDEX('Cronograma Asistente Técnico'!$AN$5:$AN$1000,$N46)="","",INDEX('Cronograma Asistente Técnico'!$AN$5:$AN$1000,$N46)))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Técnico'!$AM$5:$AM$1000,$N47)="","",INDEX('Cronograma Asistente Técnico'!$AM$5:$AM$1000,$N47)))</f>
        <v/>
      </c>
      <c r="D47" s="79">
        <f>IF($N47="","",IF(INDEX('Cronograma Asistente Técnico'!$AN$5:$AN$1000,$N47)="","",INDEX('Cronograma Asistente Técnico'!$AN$5:$AN$1000,$N47)))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Técnico'!$AM$5:$AM$1000,$N48)="","",INDEX('Cronograma Asistente Técnico'!$AM$5:$AM$1000,$N48)))</f>
        <v/>
      </c>
      <c r="D48" s="79">
        <f>IF($N48="","",IF(INDEX('Cronograma Asistente Técnico'!$AN$5:$AN$1000,$N48)="","",INDEX('Cronograma Asistente Técnico'!$AN$5:$AN$1000,$N48)))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Técnico'!$AM$5:$AM$1000,$N49)="","",INDEX('Cronograma Asistente Técnico'!$AM$5:$AM$1000,$N49)))</f>
        <v/>
      </c>
      <c r="D49" s="79">
        <f>IF($N49="","",IF(INDEX('Cronograma Asistente Técnico'!$AN$5:$AN$1000,$N49)="","",INDEX('Cronograma Asistente Técnico'!$AN$5:$AN$1000,$N49)))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Técnico'!$AM$5:$AM$1000,$N50)="","",INDEX('Cronograma Asistente Técnico'!$AM$5:$AM$1000,$N50)))</f>
        <v/>
      </c>
      <c r="D50" s="79">
        <f>IF($N50="","",IF(INDEX('Cronograma Asistente Técnico'!$AN$5:$AN$1000,$N50)="","",INDEX('Cronograma Asistente Técnico'!$AN$5:$AN$1000,$N50)))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Técnico'!$AM$5:$AM$1000,$N51)="","",INDEX('Cronograma Asistente Técnico'!$AM$5:$AM$1000,$N51)))</f>
        <v/>
      </c>
      <c r="D51" s="79">
        <f>IF($N51="","",IF(INDEX('Cronograma Asistente Técnico'!$AN$5:$AN$1000,$N51)="","",INDEX('Cronograma Asistente Técnico'!$AN$5:$AN$1000,$N51)))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Técnico'!$AM$5:$AM$1000,$N52)="","",INDEX('Cronograma Asistente Técnico'!$AM$5:$AM$1000,$N52)))</f>
        <v/>
      </c>
      <c r="D52" s="79">
        <f>IF($N52="","",IF(INDEX('Cronograma Asistente Técnico'!$AN$5:$AN$1000,$N52)="","",INDEX('Cronograma Asistente Técnico'!$AN$5:$AN$1000,$N52)))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Técnico'!$AM$5:$AM$1000,$N53)="","",INDEX('Cronograma Asistente Técnico'!$AM$5:$AM$1000,$N53)))</f>
        <v/>
      </c>
      <c r="D53" s="79">
        <f>IF($N53="","",IF(INDEX('Cronograma Asistente Técnico'!$AN$5:$AN$1000,$N53)="","",INDEX('Cronograma Asistente Técnico'!$AN$5:$AN$1000,$N53)))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Técnico'!$AM$5:$AM$1000,$N54)="","",INDEX('Cronograma Asistente Técnico'!$AM$5:$AM$1000,$N54)))</f>
        <v/>
      </c>
      <c r="D54" s="79">
        <f>IF($N54="","",IF(INDEX('Cronograma Asistente Técnico'!$AN$5:$AN$1000,$N54)="","",INDEX('Cronograma Asistente Técnico'!$AN$5:$AN$1000,$N54)))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Técnico'!$AM$5:$AM$1000,$N55)="","",INDEX('Cronograma Asistente Técnico'!$AM$5:$AM$1000,$N55)))</f>
        <v/>
      </c>
      <c r="D55" s="79">
        <f>IF($N55="","",IF(INDEX('Cronograma Asistente Técnico'!$AN$5:$AN$1000,$N55)="","",INDEX('Cronograma Asistente Técnico'!$AN$5:$AN$1000,$N55)))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Técnico'!$AM$5:$AM$1000,$N56)="","",INDEX('Cronograma Asistente Técnico'!$AM$5:$AM$1000,$N56)))</f>
        <v/>
      </c>
      <c r="D56" s="79">
        <f>IF($N56="","",IF(INDEX('Cronograma Asistente Técnico'!$AN$5:$AN$1000,$N56)="","",INDEX('Cronograma Asistente Técnico'!$AN$5:$AN$1000,$N56)))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Técnico'!$AM$5:$AM$1000,$N57)="","",INDEX('Cronograma Asistente Técnico'!$AM$5:$AM$1000,$N57)))</f>
        <v/>
      </c>
      <c r="D57" s="79">
        <f>IF($N57="","",IF(INDEX('Cronograma Asistente Técnico'!$AN$5:$AN$1000,$N57)="","",INDEX('Cronograma Asistente Técnico'!$AN$5:$AN$1000,$N57)))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Técnico'!$AM$5:$AM$1000,$N58)="","",INDEX('Cronograma Asistente Técnico'!$AM$5:$AM$1000,$N58)))</f>
        <v/>
      </c>
      <c r="D58" s="79">
        <f>IF($N58="","",IF(INDEX('Cronograma Asistente Técnico'!$AN$5:$AN$1000,$N58)="","",INDEX('Cronograma Asistente Técnico'!$AN$5:$AN$1000,$N58)))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Técnico'!$AM$5:$AM$1000,$N59)="","",INDEX('Cronograma Asistente Técnico'!$AM$5:$AM$1000,$N59)))</f>
        <v/>
      </c>
      <c r="D59" s="79">
        <f>IF($N59="","",IF(INDEX('Cronograma Asistente Técnico'!$AN$5:$AN$1000,$N59)="","",INDEX('Cronograma Asistente Técnico'!$AN$5:$AN$1000,$N59)))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Técnico'!$AM$5:$AM$1000,$N60)="","",INDEX('Cronograma Asistente Técnico'!$AM$5:$AM$1000,$N60)))</f>
        <v/>
      </c>
      <c r="D60" s="79">
        <f>IF($N60="","",IF(INDEX('Cronograma Asistente Técnico'!$AN$5:$AN$1000,$N60)="","",INDEX('Cronograma Asistente Técnico'!$AN$5:$AN$1000,$N60)))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Técnico'!$AM$5:$AM$1000,$N61)="","",INDEX('Cronograma Asistente Técnico'!$AM$5:$AM$1000,$N61)))</f>
        <v/>
      </c>
      <c r="D61" s="79">
        <f>IF($N61="","",IF(INDEX('Cronograma Asistente Técnico'!$AN$5:$AN$1000,$N61)="","",INDEX('Cronograma Asistente Técnico'!$AN$5:$AN$1000,$N61)))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Técnico'!$AM$5:$AM$1000,$N62)="","",INDEX('Cronograma Asistente Técnico'!$AM$5:$AM$1000,$N62)))</f>
        <v/>
      </c>
      <c r="D62" s="79">
        <f>IF($N62="","",IF(INDEX('Cronograma Asistente Técnico'!$AN$5:$AN$1000,$N62)="","",INDEX('Cronograma Asistente Técnico'!$AN$5:$AN$1000,$N62)))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Técnico'!$AM$5:$AM$1000,$N63)="","",INDEX('Cronograma Asistente Técnico'!$AM$5:$AM$1000,$N63)))</f>
        <v/>
      </c>
      <c r="D63" s="79">
        <f>IF($N63="","",IF(INDEX('Cronograma Asistente Técnico'!$AN$5:$AN$1000,$N63)="","",INDEX('Cronograma Asistente Técnico'!$AN$5:$AN$1000,$N63)))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Técnico'!$AM$5:$AM$1000,$N64)="","",INDEX('Cronograma Asistente Técnico'!$AM$5:$AM$1000,$N64)))</f>
        <v/>
      </c>
      <c r="D64" s="79">
        <f>IF($N64="","",IF(INDEX('Cronograma Asistente Técnico'!$AN$5:$AN$1000,$N64)="","",INDEX('Cronograma Asistente Técnico'!$AN$5:$AN$1000,$N64)))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Técnico'!$AM$5:$AM$1000,$N65)="","",INDEX('Cronograma Asistente Técnico'!$AM$5:$AM$1000,$N65)))</f>
        <v/>
      </c>
      <c r="D65" s="79">
        <f>IF($N65="","",IF(INDEX('Cronograma Asistente Técnico'!$AN$5:$AN$1000,$N65)="","",INDEX('Cronograma Asistente Técnico'!$AN$5:$AN$1000,$N65)))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Técnico'!$AM$5:$AM$1000,$N66)="","",INDEX('Cronograma Asistente Técnico'!$AM$5:$AM$1000,$N66)))</f>
        <v/>
      </c>
      <c r="D66" s="79">
        <f>IF($N66="","",IF(INDEX('Cronograma Asistente Técnico'!$AN$5:$AN$1000,$N66)="","",INDEX('Cronograma Asistente Técnico'!$AN$5:$AN$1000,$N66)))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Técnico'!$AM$5:$AM$1000,$N67)="","",INDEX('Cronograma Asistente Técnico'!$AM$5:$AM$1000,$N67)))</f>
        <v/>
      </c>
      <c r="D67" s="79">
        <f>IF($N67="","",IF(INDEX('Cronograma Asistente Técnico'!$AN$5:$AN$1000,$N67)="","",INDEX('Cronograma Asistente Técnico'!$AN$5:$AN$1000,$N67)))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Técnico'!$AM$5:$AM$1000,$N68)="","",INDEX('Cronograma Asistente Técnico'!$AM$5:$AM$1000,$N68)))</f>
        <v/>
      </c>
      <c r="D68" s="79">
        <f>IF($N68="","",IF(INDEX('Cronograma Asistente Técnico'!$AN$5:$AN$1000,$N68)="","",INDEX('Cronograma Asistente Técnico'!$AN$5:$AN$1000,$N68)))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Técnico'!$AM$5:$AM$1000,$N69)="","",INDEX('Cronograma Asistente Técnico'!$AM$5:$AM$1000,$N69)))</f>
        <v/>
      </c>
      <c r="D69" s="79">
        <f>IF($N69="","",IF(INDEX('Cronograma Asistente Técnico'!$AN$5:$AN$1000,$N69)="","",INDEX('Cronograma Asistente Técnico'!$AN$5:$AN$1000,$N69)))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Técnico'!$AM$5:$AM$1000,$N70)="","",INDEX('Cronograma Asistente Técnico'!$AM$5:$AM$1000,$N70)))</f>
        <v/>
      </c>
      <c r="D70" s="79">
        <f>IF($N70="","",IF(INDEX('Cronograma Asistente Técnico'!$AN$5:$AN$1000,$N70)="","",INDEX('Cronograma Asistente Técnico'!$AN$5:$AN$1000,$N70)))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Técnico'!$AM$5:$AM$1000,$N71)="","",INDEX('Cronograma Asistente Técnico'!$AM$5:$AM$1000,$N71)))</f>
        <v/>
      </c>
      <c r="D71" s="79">
        <f>IF($N71="","",IF(INDEX('Cronograma Asistente Técnico'!$AN$5:$AN$1000,$N71)="","",INDEX('Cronograma Asistente Técnico'!$AN$5:$AN$1000,$N71)))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Técnico'!$AM$5:$AM$1000,$N72)="","",INDEX('Cronograma Asistente Técnico'!$AM$5:$AM$1000,$N72)))</f>
        <v/>
      </c>
      <c r="D72" s="79">
        <f>IF($N72="","",IF(INDEX('Cronograma Asistente Técnico'!$AN$5:$AN$1000,$N72)="","",INDEX('Cronograma Asistente Técnico'!$AN$5:$AN$1000,$N72)))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Técnico'!$AM$5:$AM$1000,$N73)="","",INDEX('Cronograma Asistente Técnico'!$AM$5:$AM$1000,$N73)))</f>
        <v/>
      </c>
      <c r="D73" s="79">
        <f>IF($N73="","",IF(INDEX('Cronograma Asistente Técnico'!$AN$5:$AN$1000,$N73)="","",INDEX('Cronograma Asistente Técnico'!$AN$5:$AN$1000,$N73)))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Técnico'!$AM$5:$AM$1000,$N74)="","",INDEX('Cronograma Asistente Técnico'!$AM$5:$AM$1000,$N74)))</f>
        <v/>
      </c>
      <c r="D74" s="79">
        <f>IF($N74="","",IF(INDEX('Cronograma Asistente Técnico'!$AN$5:$AN$1000,$N74)="","",INDEX('Cronograma Asistente Técnico'!$AN$5:$AN$1000,$N74)))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Técnico'!$AM$5:$AM$1000,$N75)="","",INDEX('Cronograma Asistente Técnico'!$AM$5:$AM$1000,$N75)))</f>
        <v/>
      </c>
      <c r="D75" s="79">
        <f>IF($N75="","",IF(INDEX('Cronograma Asistente Técnico'!$AN$5:$AN$1000,$N75)="","",INDEX('Cronograma Asistente Técnico'!$AN$5:$AN$1000,$N75)))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Técnico'!$AM$5:$AM$1000,$N76)="","",INDEX('Cronograma Asistente Técnico'!$AM$5:$AM$1000,$N76)))</f>
        <v/>
      </c>
      <c r="D76" s="79">
        <f>IF($N76="","",IF(INDEX('Cronograma Asistente Técnico'!$AN$5:$AN$1000,$N76)="","",INDEX('Cronograma Asistente Técnico'!$AN$5:$AN$1000,$N76)))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Técnico'!$AM$5:$AM$1000,$N77)="","",INDEX('Cronograma Asistente Técnico'!$AM$5:$AM$1000,$N77)))</f>
        <v/>
      </c>
      <c r="D77" s="79">
        <f>IF($N77="","",IF(INDEX('Cronograma Asistente Técnico'!$AN$5:$AN$1000,$N77)="","",INDEX('Cronograma Asistente Técnico'!$AN$5:$AN$1000,$N77)))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Técnico'!$AM$5:$AM$1000,$N78)="","",INDEX('Cronograma Asistente Técnico'!$AM$5:$AM$1000,$N78)))</f>
        <v/>
      </c>
      <c r="D78" s="79">
        <f>IF($N78="","",IF(INDEX('Cronograma Asistente Técnico'!$AN$5:$AN$1000,$N78)="","",INDEX('Cronograma Asistente Técnico'!$AN$5:$AN$1000,$N78)))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Técnico'!$AM$5:$AM$1000,$N79)="","",INDEX('Cronograma Asistente Técnico'!$AM$5:$AM$1000,$N79)))</f>
        <v/>
      </c>
      <c r="D79" s="79">
        <f>IF($N79="","",IF(INDEX('Cronograma Asistente Técnico'!$AN$5:$AN$1000,$N79)="","",INDEX('Cronograma Asistente Técnico'!$AN$5:$AN$1000,$N79)))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Técnico'!$AM$5:$AM$1000,$N80)="","",INDEX('Cronograma Asistente Técnico'!$AM$5:$AM$1000,$N80)))</f>
        <v/>
      </c>
      <c r="D80" s="79">
        <f>IF($N80="","",IF(INDEX('Cronograma Asistente Técnico'!$AN$5:$AN$1000,$N80)="","",INDEX('Cronograma Asistente Técnico'!$AN$5:$AN$1000,$N80)))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Técnico'!$AM$5:$AM$1000,$N81)="","",INDEX('Cronograma Asistente Técnico'!$AM$5:$AM$1000,$N81)))</f>
        <v/>
      </c>
      <c r="D81" s="79">
        <f>IF($N81="","",IF(INDEX('Cronograma Asistente Técnico'!$AN$5:$AN$1000,$N81)="","",INDEX('Cronograma Asistente Técnico'!$AN$5:$AN$1000,$N81)))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Técnico'!$AM$5:$AM$1000,$N82)="","",INDEX('Cronograma Asistente Técnico'!$AM$5:$AM$1000,$N82)))</f>
        <v/>
      </c>
      <c r="D82" s="79">
        <f>IF($N82="","",IF(INDEX('Cronograma Asistente Técnico'!$AN$5:$AN$1000,$N82)="","",INDEX('Cronograma Asistente Técnico'!$AN$5:$AN$1000,$N82)))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Técnico'!$AM$5:$AM$1000,$N83)="","",INDEX('Cronograma Asistente Técnico'!$AM$5:$AM$1000,$N83)))</f>
        <v/>
      </c>
      <c r="D83" s="79">
        <f>IF($N83="","",IF(INDEX('Cronograma Asistente Técnico'!$AN$5:$AN$1000,$N83)="","",INDEX('Cronograma Asistente Técnico'!$AN$5:$AN$1000,$N83)))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Técnico'!$AM$5:$AM$1000,$N84)="","",INDEX('Cronograma Asistente Técnico'!$AM$5:$AM$1000,$N84)))</f>
        <v/>
      </c>
      <c r="D84" s="79">
        <f>IF($N84="","",IF(INDEX('Cronograma Asistente Técnico'!$AN$5:$AN$1000,$N84)="","",INDEX('Cronograma Asistente Técnico'!$AN$5:$AN$1000,$N84)))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Técnico'!$AM$5:$AM$1000,$N85)="","",INDEX('Cronograma Asistente Técnico'!$AM$5:$AM$1000,$N85)))</f>
        <v/>
      </c>
      <c r="D85" s="79">
        <f>IF($N85="","",IF(INDEX('Cronograma Asistente Técnico'!$AN$5:$AN$1000,$N85)="","",INDEX('Cronograma Asistente Técnico'!$AN$5:$AN$1000,$N85)))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Técnico'!$AM$5:$AM$1000,$N86)="","",INDEX('Cronograma Asistente Técnico'!$AM$5:$AM$1000,$N86)))</f>
        <v/>
      </c>
      <c r="D86" s="79">
        <f>IF($N86="","",IF(INDEX('Cronograma Asistente Técnico'!$AN$5:$AN$1000,$N86)="","",INDEX('Cronograma Asistente Técnico'!$AN$5:$AN$1000,$N86)))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Técnico'!$AM$5:$AM$1000,$N87)="","",INDEX('Cronograma Asistente Técnico'!$AM$5:$AM$1000,$N87)))</f>
        <v/>
      </c>
      <c r="D87" s="79">
        <f>IF($N87="","",IF(INDEX('Cronograma Asistente Técnico'!$AN$5:$AN$1000,$N87)="","",INDEX('Cronograma Asistente Técnico'!$AN$5:$AN$1000,$N87)))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Técnico'!$AM$5:$AM$1000,$N88)="","",INDEX('Cronograma Asistente Técnico'!$AM$5:$AM$1000,$N88)))</f>
        <v/>
      </c>
      <c r="D88" s="79">
        <f>IF($N88="","",IF(INDEX('Cronograma Asistente Técnico'!$AN$5:$AN$1000,$N88)="","",INDEX('Cronograma Asistente Técnico'!$AN$5:$AN$1000,$N88)))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Técnico'!$AM$5:$AM$1000,$N89)="","",INDEX('Cronograma Asistente Técnico'!$AM$5:$AM$1000,$N89)))</f>
        <v/>
      </c>
      <c r="D89" s="79">
        <f>IF($N89="","",IF(INDEX('Cronograma Asistente Técnico'!$AN$5:$AN$1000,$N89)="","",INDEX('Cronograma Asistente Técnico'!$AN$5:$AN$1000,$N89)))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Técnico'!$AM$5:$AM$1000,$N90)="","",INDEX('Cronograma Asistente Técnico'!$AM$5:$AM$1000,$N90)))</f>
        <v/>
      </c>
      <c r="D90" s="79">
        <f>IF($N90="","",IF(INDEX('Cronograma Asistente Técnico'!$AN$5:$AN$1000,$N90)="","",INDEX('Cronograma Asistente Técnico'!$AN$5:$AN$1000,$N90)))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Técnico'!$AM$5:$AM$1000,$N91)="","",INDEX('Cronograma Asistente Técnico'!$AM$5:$AM$1000,$N91)))</f>
        <v/>
      </c>
      <c r="D91" s="79">
        <f>IF($N91="","",IF(INDEX('Cronograma Asistente Técnico'!$AN$5:$AN$1000,$N91)="","",INDEX('Cronograma Asistente Técnico'!$AN$5:$AN$1000,$N91)))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Técnico'!$AM$5:$AM$1000,$N92)="","",INDEX('Cronograma Asistente Técnico'!$AM$5:$AM$1000,$N92)))</f>
        <v/>
      </c>
      <c r="D92" s="79">
        <f>IF($N92="","",IF(INDEX('Cronograma Asistente Técnico'!$AN$5:$AN$1000,$N92)="","",INDEX('Cronograma Asistente Técnico'!$AN$5:$AN$1000,$N92)))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Técnico'!$AM$5:$AM$1000,$N93)="","",INDEX('Cronograma Asistente Técnico'!$AM$5:$AM$1000,$N93)))</f>
        <v/>
      </c>
      <c r="D93" s="79">
        <f>IF($N93="","",IF(INDEX('Cronograma Asistente Técnico'!$AN$5:$AN$1000,$N93)="","",INDEX('Cronograma Asistente Técnico'!$AN$5:$AN$1000,$N93)))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Técnico'!$AM$5:$AM$1000,$N94)="","",INDEX('Cronograma Asistente Técnico'!$AM$5:$AM$1000,$N94)))</f>
        <v/>
      </c>
      <c r="D94" s="79">
        <f>IF($N94="","",IF(INDEX('Cronograma Asistente Técnico'!$AN$5:$AN$1000,$N94)="","",INDEX('Cronograma Asistente Técnico'!$AN$5:$AN$1000,$N94)))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Técnico'!$AM$5:$AM$1000,$N95)="","",INDEX('Cronograma Asistente Técnico'!$AM$5:$AM$1000,$N95)))</f>
        <v/>
      </c>
      <c r="D95" s="79">
        <f>IF($N95="","",IF(INDEX('Cronograma Asistente Técnico'!$AN$5:$AN$1000,$N95)="","",INDEX('Cronograma Asistente Técnico'!$AN$5:$AN$1000,$N95)))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Técnico'!$AM$5:$AM$1000,$N96)="","",INDEX('Cronograma Asistente Técnico'!$AM$5:$AM$1000,$N96)))</f>
        <v/>
      </c>
      <c r="D96" s="79">
        <f>IF($N96="","",IF(INDEX('Cronograma Asistente Técnico'!$AN$5:$AN$1000,$N96)="","",INDEX('Cronograma Asistente Técnico'!$AN$5:$AN$1000,$N96)))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Técnico'!$AM$5:$AM$1000,$N97)="","",INDEX('Cronograma Asistente Técnico'!$AM$5:$AM$1000,$N97)))</f>
        <v/>
      </c>
      <c r="D97" s="79">
        <f>IF($N97="","",IF(INDEX('Cronograma Asistente Técnico'!$AN$5:$AN$1000,$N97)="","",INDEX('Cronograma Asistente Técnico'!$AN$5:$AN$1000,$N97)))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Técnico'!$AM$5:$AM$1000,$N98)="","",INDEX('Cronograma Asistente Técnico'!$AM$5:$AM$1000,$N98)))</f>
        <v/>
      </c>
      <c r="D98" s="79">
        <f>IF($N98="","",IF(INDEX('Cronograma Asistente Técnico'!$AN$5:$AN$1000,$N98)="","",INDEX('Cronograma Asistente Técnico'!$AN$5:$AN$1000,$N98)))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Técnico'!$AM$5:$AM$1000,$N99)="","",INDEX('Cronograma Asistente Técnico'!$AM$5:$AM$1000,$N99)))</f>
        <v/>
      </c>
      <c r="D99" s="79">
        <f>IF($N99="","",IF(INDEX('Cronograma Asistente Técnico'!$AN$5:$AN$1000,$N99)="","",INDEX('Cronograma Asistente Técnico'!$AN$5:$AN$1000,$N99)))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Técnico'!$AM$5:$AM$1000,$N100)="","",INDEX('Cronograma Asistente Técnico'!$AM$5:$AM$1000,$N100)))</f>
        <v/>
      </c>
      <c r="D100" s="79">
        <f>IF($N100="","",IF(INDEX('Cronograma Asistente Técnico'!$AN$5:$AN$1000,$N100)="","",INDEX('Cronograma Asistente Técnico'!$AN$5:$AN$1000,$N100)))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Técnico'!$AM$5:$AM$1000,$N101)="","",INDEX('Cronograma Asistente Técnico'!$AM$5:$AM$1000,$N101)))</f>
        <v/>
      </c>
      <c r="D101" s="79">
        <f>IF($N101="","",IF(INDEX('Cronograma Asistente Técnico'!$AN$5:$AN$1000,$N101)="","",INDEX('Cronograma Asistente Técnico'!$AN$5:$AN$1000,$N101)))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Técnico'!$AM$5:$AM$1000,$N102)="","",INDEX('Cronograma Asistente Técnico'!$AM$5:$AM$1000,$N102)))</f>
        <v/>
      </c>
      <c r="D102" s="79">
        <f>IF($N102="","",IF(INDEX('Cronograma Asistente Técnico'!$AN$5:$AN$1000,$N102)="","",INDEX('Cronograma Asistente Técnico'!$AN$5:$AN$1000,$N102)))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Técnico'!$AM$5:$AM$1000,$N103)="","",INDEX('Cronograma Asistente Técnico'!$AM$5:$AM$1000,$N103)))</f>
        <v/>
      </c>
      <c r="D103" s="79">
        <f>IF($N103="","",IF(INDEX('Cronograma Asistente Técnico'!$AN$5:$AN$1000,$N103)="","",INDEX('Cronograma Asistente Técnico'!$AN$5:$AN$1000,$N103)))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Técnico'!$AM$5:$AM$1000,$N104)="","",INDEX('Cronograma Asistente Técnico'!$AM$5:$AM$1000,$N104)))</f>
        <v/>
      </c>
      <c r="D104" s="79">
        <f>IF($N104="","",IF(INDEX('Cronograma Asistente Técnico'!$AN$5:$AN$1000,$N104)="","",INDEX('Cronograma Asistente Técnico'!$AN$5:$AN$1000,$N104)))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8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30" customHeight="1">
      <c r="B32" s="87" t="inlineStr">
        <is>
          <t>3) Las subactividades NO llevan peso: todas valen lo mismo dentro de su macroactividad. Excel no deja escribir un peso en una fila «Subactividad» (muestra un aviso).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60" customHeight="1">
      <c r="B49" s="87" t="inlineStr">
        <is>
          <t>3) El puesto, en una fila nueva de su Cronograma, abre la lista de la columna «Actividad» y elige la actividad (sale como «[Jefatura] nombre»). La FECHA DE INICIO y la FECHA LÍMITE aparecen solas: las pone la jefatura y el puesto no las puede cambiar (Excel lo impide). El puesto solo registra la FECHA DE CUMPLIMIENTO, el % de avance semanal, las observaciones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45" customHeight="1">
      <c r="B51" s="87" t="inlineStr">
        <is>
          <t>5) La actividad delegada CUENTA COMO TRABAJO DEL PUESTO: es una macroactividad más de su Cronograma y suma en su avance del mes, en el Dashboard y en el Historial (con el mismo peso que las demás, o el peso que el puesto le ponga).</t>
        </is>
      </c>
    </row>
    <row r="52" ht="30" customHeight="1">
      <c r="B52" s="87" t="inlineStr">
        <is>
          <t>Nota: si la jefatura cambia las fechas, se actualizan solas en el puesto. Si cambia el NOMBRE de una actividad ya delegada, el puesto debe volver a elegirla en la lista.</t>
        </is>
      </c>
    </row>
    <row r="53" ht="45" customHeight="1">
      <c r="B53" s="87" t="inlineStr">
        <is>
          <t>Para que SOLO la jefatura pueda escribir en la hoja Administración: en esa hoja vaya a Revisar &gt; Desproteger hoja, seleccione las celdas grises de la tabla, Inicio &gt; Formato &gt; Bloquear celda, y luego Revisar &gt; Proteger hoja con una contraseña que solo tenga la jefatura (para editar, la jefatura desprotege con su contraseña).</t>
        </is>
      </c>
    </row>
    <row r="54" ht="15" customHeight="1">
      <c r="B54" s="87" t="inlineStr">
        <is>
          <t>Las vencidas y por vencer de la jefatura también aparecen en el Dashboard, en la tabla de alertas de plazo.</t>
        </is>
      </c>
    </row>
    <row r="56" ht="20" customHeight="1">
      <c r="B56" s="86" t="inlineStr">
        <is>
          <t>¿Qué es la columna «Revisión automática (alertas)»?</t>
        </is>
      </c>
    </row>
    <row r="57" ht="45" customHeight="1">
      <c r="B57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8" ht="15" customHeight="1">
      <c r="B58" s="87" t="inlineStr">
        <is>
          <t>No hay que escribir nada en esa columna. Corrija lo que indica y el aviso desaparece.</t>
        </is>
      </c>
    </row>
    <row r="60" ht="20" customHeight="1">
      <c r="B60" s="86" t="inlineStr">
        <is>
          <t>La hoja «Actividades» (automática y bloqueada)</t>
        </is>
      </c>
    </row>
    <row r="61" ht="30" customHeight="1">
      <c r="B61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2" ht="15" customHeight="1">
      <c r="B62" s="87" t="inlineStr">
        <is>
          <t>2) «Semana de entrega» indica en qué semana del mes cae la fecha límite (la semana actual se resalta en amarillo).</t>
        </is>
      </c>
    </row>
    <row r="63" ht="45" customHeight="1">
      <c r="B63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4" ht="15" customHeight="1">
      <c r="B64" s="87" t="inlineStr">
        <is>
          <t>4) Para cambiar algo, corríjalo en el Cronograma: esta hoja se actualiza al instante.</t>
        </is>
      </c>
    </row>
    <row r="66" ht="20" customHeight="1">
      <c r="B66" s="86" t="inlineStr">
        <is>
          <t>Cada mes nuevo: NO se borra nada</t>
        </is>
      </c>
    </row>
    <row r="67" ht="30" customHeight="1">
      <c r="B67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8" ht="30" customHeight="1">
      <c r="B68" s="87" t="inlineStr">
        <is>
          <t>2) El mes de cada actividad se asigna solo según su fecha de inicio. El Dashboard y las hojas Actividades muestran automáticamente el mes actual, con su Semana 1 a 4.</t>
        </is>
      </c>
    </row>
    <row r="69" ht="30" customHeight="1">
      <c r="B69" s="87" t="inlineStr">
        <is>
          <t>3) Si una actividad se repite cada mes, cópiela en una fila nueva y cambie sus fechas al nuevo mes (y borre los avances de la copia).</t>
        </is>
      </c>
    </row>
    <row r="70" ht="45" customHeight="1">
      <c r="B70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71" ht="15" customHeight="1">
      <c r="B71" s="87" t="inlineStr">
        <is>
          <t>5) La hoja «Historial mensual» muestra el avance de cada puesto mes a mes, desde octubre 2026 (24 meses).</t>
        </is>
      </c>
    </row>
    <row r="72" ht="30" customHeight="1">
      <c r="B72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4" ht="20" customHeight="1">
      <c r="B74" s="86" t="inlineStr">
        <is>
          <t>El Dashboard (resumen automático del mes)</t>
        </is>
      </c>
    </row>
    <row r="75" ht="30" customHeight="1">
      <c r="B75" s="87" t="inlineStr">
        <is>
          <t>• Muestra el avance de cada puesto y el general, cuántas actividades están completadas, en curso, pendientes o vencidas, y el avance de cada semana del mes.</t>
        </is>
      </c>
    </row>
    <row r="76" ht="30" customHeight="1">
      <c r="B76" s="87" t="inlineStr">
        <is>
          <t>• Avance del puesto = suma de (peso × avance) de sus actividades del mes. Avance general = promedio de los 4 puestos (todos valen igual).</t>
        </is>
      </c>
    </row>
    <row r="77" ht="30" customHeight="1">
      <c r="B77" s="87" t="inlineStr">
        <is>
          <t>• Si un puesto llega al 100% antes de la Semana 4 aparece «¡Enhorabuena, completado anticipadamente!». Si llega en la Semana 4: «Completado».</t>
        </is>
      </c>
    </row>
    <row r="78" ht="30" customHeight="1">
      <c r="B78" s="87" t="inlineStr">
        <is>
          <t>• Si un puesto no tiene actividades en el mes o sus pesos no suman 100%, el avance general aparece como «No definitivo» hasta que se corrija.</t>
        </is>
      </c>
    </row>
    <row r="79" ht="15" customHeight="1">
      <c r="B79" s="87" t="inlineStr">
        <is>
          <t>• Haga clic en el nombre de un puesto para ir a su hoja.</t>
        </is>
      </c>
    </row>
    <row r="81" ht="20" customHeight="1">
      <c r="B81" s="86" t="inlineStr">
        <is>
          <t>Compartir el archivo con el equipo</t>
        </is>
      </c>
    </row>
    <row r="82" ht="15" customHeight="1">
      <c r="B82" s="87" t="inlineStr">
        <is>
          <t>1) Suba el archivo a OneDrive o SharePoint del área.</t>
        </is>
      </c>
    </row>
    <row r="83" ht="30" customHeight="1">
      <c r="B83" s="87" t="inlineStr">
        <is>
          <t>2) Botón Compartir &gt; invite a los cuatro responsables con permiso de edición, y a la jefatura con permiso de solo lectura.</t>
        </is>
      </c>
    </row>
    <row r="84" ht="30" customHeight="1">
      <c r="B84" s="87" t="inlineStr">
        <is>
          <t>3) Todos pueden trabajar al mismo tiempo, cada quien en su Cronograma (Excel en la Web o Microsoft 365, con Autoguardado activado).</t>
        </is>
      </c>
    </row>
    <row r="85" ht="30" customHeight="1">
      <c r="B85" s="87" t="inlineStr">
        <is>
          <t>4) Si alguien borra algo por error: Archivo &gt; Información &gt; Historial de versiones permite recuperar una versión anterior y ver quién cambió qué.</t>
        </is>
      </c>
    </row>
    <row r="87" ht="20" customHeight="1">
      <c r="B87" s="86" t="inlineStr">
        <is>
          <t>Protección</t>
        </is>
      </c>
    </row>
    <row r="88" ht="45" customHeight="1">
      <c r="B88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9" ht="30" customHeight="1">
      <c r="B89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90" ht="60" customHeight="1">
      <c r="B90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2" ht="20" customHeight="1">
      <c r="B92" s="86" t="inlineStr">
        <is>
          <t>Necesito más filas</t>
        </is>
      </c>
    </row>
    <row r="93" ht="30" customHeight="1">
      <c r="B93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5" ht="20" customHeight="1">
      <c r="B95" s="86" t="inlineStr">
        <is>
          <t>Notas técnicas</t>
        </is>
      </c>
    </row>
    <row r="96" ht="30" customHeight="1">
      <c r="B96" s="87" t="inlineStr">
        <is>
          <t>• Archivo .xlsx sin macros, para Microsoft 365 en español (escritorio y Web). Las fórmulas se ven en español (BUSCAR, SI.ERROR, SUMAPRODUCTO, HOY…).</t>
        </is>
      </c>
    </row>
    <row r="97" ht="15" customHeight="1">
      <c r="B97" s="87" t="inlineStr">
        <is>
          <t>• Fórmula del avance actual: =SI.ERROR(BUSCAR(2;1/(G5:J5&lt;&gt;"");G5:J5);0) → toma el último avance semanal escrito.</t>
        </is>
      </c>
    </row>
    <row r="98" ht="30" customHeight="1">
      <c r="B98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  <c r="U4">
        <f>COUNTIFS(rMes_RO,MesCiclo,rTipo_RO,"Macro",rAct_RO,"[Jefatura]*")</f>
        <v/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  <c r="U5">
        <f>COUNTIFS(rMes_RN,MesCiclo,rTipo_RN,"Macro",rAct_RN,"[Jefatura]*")</f>
        <v/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  <c r="U6">
        <f>COUNTIFS(rMes_RF,MesCiclo,rTipo_RF,"Macro",rAct_RF,"[Jefatura]*")</f>
        <v/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  <c r="U7">
        <f>COUNTIFS(rMes_ATR,MesCiclo,rTipo_ATR,"Macro",rAct_ATR,"[Jefatura]*")</f>
        <v/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  <c r="U8">
        <f>SUM(U4:U7)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2026-10-09T23:16:26Z</dcterms:created>
  <dcterms:modified xmlns:dcterms="http://purl.org/dc/terms/" xmlns:xsi="http://www.w3.org/2001/XMLSchema-instance" xsi:type="dcterms:W3CDTF">2026-10-09T23:16:31Z</dcterms:modified>
</cp:coreProperties>
</file>