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Row],[Mes]]),7))+6),1,MIN(1,MAX(0,IF(ISNUMBER(OFFSET(tblAct_ADM[[#This Row],[Avance Semana 1 (%)]],0,0)),OFFSET(tblAct_ADM[[#This Row],[Avance Semana 1 (%)]],0,0),0)))))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Row],[Mes]]),7))+13),1,MIN(1,MAX(0,IF(ISNUMBER(OFFSET(tblAct_ADM[[#This Row],[Avance Semana 1 (%)]],0,1)),OFFSET(tblAct_ADM[[#This Row],[Avance Semana 1 (%)]],0,1),IF(ISNUMBER(OFFSET(tblAct_ADM[[#This Row],[Avance Semana 1 (%)]],0,0)),OFFSET(tblAct_ADM[[#This Row],[Avance Semana 1 (%)]],0,0),0))))))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Row],[Mes]]),7))+27),1,MIN(1,MAX(0,IF(ISNUMBER(OFFSET(tblAct_ADM[[#This Row],[Avance Semana 1 (%)]],0,3)),OFFSET(tblAct_ADM[[#This Row],[Avance Semana 1 (%)]],0,3),IF(ISNUMBER(OFFSET(tblAct_ADM[[#This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Row],[Mes]]),7))+6),1,MIN(1,MAX(0,IF(ISNUMBER(OFFSET(tblAct_RO[[#This Row],[Avance Semana 1 (%)]],0,0)),OFFSET(tblAct_RO[[#This Row],[Avance Semana 1 (%)]],0,0),0)))))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Row],[Mes]]),7))+13),1,MIN(1,MAX(0,IF(ISNUMBER(OFFSET(tblAct_RO[[#This Row],[Avance Semana 1 (%)]],0,1)),OFFSET(tblAct_RO[[#This Row],[Avance Semana 1 (%)]],0,1),IF(ISNUMBER(OFFSET(tblAct_RO[[#This Row],[Avance Semana 1 (%)]],0,0)),OFFSET(tblAct_RO[[#This Row],[Avance Semana 1 (%)]],0,0),0))))))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Row],[Mes]]),7))+27),1,MIN(1,MAX(0,IF(ISNUMBER(OFFSET(tblAct_RO[[#This Row],[Avance Semana 1 (%)]],0,3)),OFFSET(tblAct_RO[[#This Row],[Avance Semana 1 (%)]],0,3),IF(ISNUMBER(OFFSET(tblAct_RO[[#This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Row],[Mes]]),7))+6),1,MIN(1,MAX(0,IF(ISNUMBER(OFFSET(tblAct_RN[[#This Row],[Avance Semana 1 (%)]],0,0)),OFFSET(tblAct_RN[[#This Row],[Avance Semana 1 (%)]],0,0),0)))))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Row],[Mes]]),7))+13),1,MIN(1,MAX(0,IF(ISNUMBER(OFFSET(tblAct_RN[[#This Row],[Avance Semana 1 (%)]],0,1)),OFFSET(tblAct_RN[[#This Row],[Avance Semana 1 (%)]],0,1),IF(ISNUMBER(OFFSET(tblAct_RN[[#This Row],[Avance Semana 1 (%)]],0,0)),OFFSET(tblAct_RN[[#This Row],[Avance Semana 1 (%)]],0,0),0))))))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Row],[Mes]]),7))+27),1,MIN(1,MAX(0,IF(ISNUMBER(OFFSET(tblAct_RN[[#This Row],[Avance Semana 1 (%)]],0,3)),OFFSET(tblAct_RN[[#This Row],[Avance Semana 1 (%)]],0,3),IF(ISNUMBER(OFFSET(tblAct_RN[[#This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Row],[Mes]]),7))+6),1,MIN(1,MAX(0,IF(ISNUMBER(OFFSET(tblAct_RF[[#This Row],[Avance Semana 1 (%)]],0,0)),OFFSET(tblAct_RF[[#This Row],[Avance Semana 1 (%)]],0,0),0)))))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Row],[Mes]]),7))+13),1,MIN(1,MAX(0,IF(ISNUMBER(OFFSET(tblAct_RF[[#This Row],[Avance Semana 1 (%)]],0,1)),OFFSET(tblAct_RF[[#This Row],[Avance Semana 1 (%)]],0,1),IF(ISNUMBER(OFFSET(tblAct_RF[[#This Row],[Avance Semana 1 (%)]],0,0)),OFFSET(tblAct_RF[[#This Row],[Avance Semana 1 (%)]],0,0),0))))))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Row],[Mes]]),7))+27),1,MIN(1,MAX(0,IF(ISNUMBER(OFFSET(tblAct_RF[[#This Row],[Avance Semana 1 (%)]],0,3)),OFFSET(tblAct_RF[[#This Row],[Avance Semana 1 (%)]],0,3),IF(ISNUMBER(OFFSET(tblAct_RF[[#This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Row],[Mes]]),7))+6),1,MIN(1,MAX(0,IF(ISNUMBER(OFFSET(tblAct_ATR[[#This Row],[Avance Semana 1 (%)]],0,0)),OFFSET(tblAct_ATR[[#This Row],[Avance Semana 1 (%)]],0,0),0)))))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Row],[Mes]]),7))+13),1,MIN(1,MAX(0,IF(ISNUMBER(OFFSET(tblAct_ATR[[#This Row],[Avance Semana 1 (%)]],0,1)),OFFSET(tblAct_ATR[[#This Row],[Avance Semana 1 (%)]],0,1),IF(ISNUMBER(OFFSET(tblAct_ATR[[#This Row],[Avance Semana 1 (%)]],0,0)),OFFSET(tblAct_ATR[[#This Row],[Avance Semana 1 (%)]],0,0),0))))))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Row],[Mes]]),7))+27),1,MIN(1,MAX(0,IF(ISNUMBER(OFFSET(tblAct_ATR[[#This Row],[Avance Semana 1 (%)]],0,3)),OFFSET(tblAct_ATR[[#This Row],[Avance Semana 1 (%)]],0,3),IF(ISNUMBER(OFFSET(tblAct_ATR[[#This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formula>$V5="Sub"</formula>
    </cfRule>
  </conditionalFormatting>
  <conditionalFormatting sqref="A5:C1000">
    <cfRule type="expression" priority="6" dxfId="5" stopIfTrue="1">
      <formula>AND($V5="Macro",$C5="")</formula>
    </cfRule>
    <cfRule type="expression" priority="7" dxfId="12">
      <formula>$V5="Macro"</formula>
    </cfRule>
  </conditionalFormatting>
  <conditionalFormatting sqref="P5:P1000">
    <cfRule type="expression" priority="9" dxfId="0">
      <formula>LEFT($P5,1)="✔"</formula>
    </cfRule>
    <cfRule type="expression" priority="10" dxfId="2">
      <formula>LEFT($P5,1)="⚠"</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Opinión caso asociado Jonathan Jacobo Marroquín</t>
        </is>
      </c>
      <c r="D5" s="58" t="n"/>
      <c r="E5" s="59" t="n">
        <v>46300</v>
      </c>
      <c r="F5" s="59">
        <f>IF(N($AQ5)&gt;0,INDEX(rLim_ADM,$AQ5),"")</f>
        <v/>
      </c>
      <c r="G5" s="59" t="n"/>
      <c r="H5" s="60" t="n"/>
      <c r="I5" s="60">
        <f>IF(N($W5)=0,"",IF(AND($S5=MesCiclo,1&gt;SemanaActual),"",MIN(1,SUMIFS(OFFSET($AD$5,ROW()-4,0,1000-ROW(),1),OFFSET($U$5,ROW()-4,0,1000-ROW(),1),ROW(),OFFSET($V$5,ROW()-4,0,1000-ROW(),1),"Sub"))))</f>
        <v/>
      </c>
      <c r="J5" s="60" t="n">
        <v>1</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inlineStr">
        <is>
          <t>Capacitación de GIR 2026</t>
        </is>
      </c>
      <c r="D6" s="58" t="n"/>
      <c r="E6" s="59" t="n">
        <v>46300</v>
      </c>
      <c r="F6" s="59">
        <f>IF(N($AQ6)&gt;0,INDEX(rLim_ADM,$AQ6),"")</f>
        <v/>
      </c>
      <c r="G6" s="59" t="n"/>
      <c r="H6" s="60" t="n"/>
      <c r="I6" s="60">
        <f>IF(N($W6)=0,"",IF(AND($S6=MesCiclo,1&gt;SemanaActual),"",MIN(1,SUMIFS(OFFSET($AD$5,ROW()-4,0,1000-ROW(),1),OFFSET($U$5,ROW()-4,0,1000-ROW(),1),ROW(),OFFSET($V$5,ROW()-4,0,1000-ROW(),1),"Sub"))))</f>
        <v/>
      </c>
      <c r="J6" s="60" t="n">
        <v>0.9</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inlineStr">
        <is>
          <t>Preparación de información de Auditoría Externa</t>
        </is>
      </c>
      <c r="D7" s="58" t="n"/>
      <c r="E7" s="59" t="n">
        <v>46300</v>
      </c>
      <c r="F7" s="59">
        <f>IF(N($AQ7)&gt;0,INDEX(rLim_ADM,$AQ7),"")</f>
        <v/>
      </c>
      <c r="G7" s="59" t="n"/>
      <c r="H7" s="60" t="n"/>
      <c r="I7" s="60">
        <f>IF(N($W7)=0,"",IF(AND($S7=MesCiclo,1&gt;SemanaActual),"",MIN(1,SUMIFS(OFFSET($AD$5,ROW()-4,0,1000-ROW(),1),OFFSET($U$5,ROW()-4,0,1000-ROW(),1),ROW(),OFFSET($V$5,ROW()-4,0,1000-ROW(),1),"Sub"))))</f>
        <v/>
      </c>
      <c r="J7" s="60" t="n">
        <v>1</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inlineStr">
        <is>
          <t>Reunión proyecto unificación de formulario Actualización de Datos (Atención al Asociado) y Conozca tu Cliente (Oficialía de Cumplimiento)</t>
        </is>
      </c>
      <c r="D8" s="58" t="n"/>
      <c r="E8" s="59" t="n">
        <v>46300</v>
      </c>
      <c r="F8" s="59">
        <f>IF(N($AQ8)&gt;0,INDEX(rLim_ADM,$AQ8),"")</f>
        <v/>
      </c>
      <c r="G8" s="59" t="n"/>
      <c r="H8" s="60" t="n"/>
      <c r="I8" s="60">
        <f>IF(N($W8)=0,"",IF(AND($S8=MesCiclo,1&gt;SemanaActual),"",MIN(1,SUMIFS(OFFSET($AD$5,ROW()-4,0,1000-ROW(),1),OFFSET($U$5,ROW()-4,0,1000-ROW(),1),ROW(),OFFSET($V$5,ROW()-4,0,1000-ROW(),1),"Sub"))))</f>
        <v/>
      </c>
      <c r="J8" s="60" t="n">
        <v>0.35</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Informe de segunda prueba de Continuidad del Negocio realizada el 01.10.2026</t>
        </is>
      </c>
      <c r="D9" s="58" t="n"/>
      <c r="E9" s="59" t="n">
        <v>46300</v>
      </c>
      <c r="F9" s="59">
        <f>IF(N($AQ9)&gt;0,INDEX(rLim_ADM,$AQ9),"")</f>
        <v/>
      </c>
      <c r="G9" s="59" t="n"/>
      <c r="H9" s="60" t="n"/>
      <c r="I9" s="60">
        <f>IF(N($W9)=0,"",IF(AND($S9=MesCiclo,1&gt;SemanaActual),"",MIN(1,SUMIFS(OFFSET($AD$5,ROW()-4,0,1000-ROW(),1),OFFSET($U$5,ROW()-4,0,1000-ROW(),1),ROW(),OFFSET($V$5,ROW()-4,0,1000-ROW(),1),"Sub"))))</f>
        <v/>
      </c>
      <c r="J9" s="60" t="n">
        <v>0.75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inlineStr">
        <is>
          <t>Informe y presentación Acuerdos Semestrales del Comité de Riesgos para la Junta de Vigilancia</t>
        </is>
      </c>
      <c r="D10" s="58" t="n"/>
      <c r="E10" s="59" t="n">
        <v>46300</v>
      </c>
      <c r="F10" s="59">
        <f>IF(N($AQ10)&gt;0,INDEX(rLim_ADM,$AQ10),"")</f>
        <v/>
      </c>
      <c r="G10" s="59" t="n"/>
      <c r="H10" s="60" t="n"/>
      <c r="I10" s="60">
        <f>IF(N($W10)=0,"",IF(AND($S10=MesCiclo,1&gt;SemanaActual),"",MIN(1,SUMIFS(OFFSET($AD$5,ROW()-4,0,1000-ROW(),1),OFFSET($U$5,ROW()-4,0,1000-ROW(),1),ROW(),OFFSET($V$5,ROW()-4,0,1000-ROW(),1),"Sub"))))</f>
        <v/>
      </c>
      <c r="J10" s="60" t="n">
        <v>1</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inlineStr">
        <is>
          <t>Seguimiento planes de acción Matriz de Riesgos Institucional 2026</t>
        </is>
      </c>
      <c r="D11" s="58" t="n"/>
      <c r="E11" s="59" t="n">
        <v>46300</v>
      </c>
      <c r="F11" s="59">
        <f>IF(N($AQ11)&gt;0,INDEX(rLim_ADM,$AQ11),"")</f>
        <v/>
      </c>
      <c r="G11" s="59" t="n"/>
      <c r="H11" s="60" t="n"/>
      <c r="I11" s="60">
        <f>IF(N($W11)=0,"",IF(AND($S11=MesCiclo,1&gt;SemanaActual),"",MIN(1,SUMIFS(OFFSET($AD$5,ROW()-4,0,1000-ROW(),1),OFFSET($U$5,ROW()-4,0,1000-ROW(),1),ROW(),OFFSET($V$5,ROW()-4,0,1000-ROW(),1),"Sub"))))</f>
        <v/>
      </c>
      <c r="J11" s="60" t="n">
        <v>1</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inlineStr">
        <is>
          <t>Remisión de información a Auditoría Interna – NRP-24</t>
        </is>
      </c>
      <c r="D12" s="58" t="n"/>
      <c r="E12" s="59" t="n">
        <v>46300</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inlineStr">
        <is>
          <t>Remisión Matriz Administración de Sistemas Informáticos al departamento de Procesos</t>
        </is>
      </c>
      <c r="D13" s="58" t="n"/>
      <c r="E13" s="59" t="n">
        <v>46300</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inlineStr">
        <is>
          <t>Flujo de fábrica de créditos – Conclusión Administración de Riesgos</t>
        </is>
      </c>
      <c r="D14" s="58" t="n"/>
      <c r="E14" s="59" t="n">
        <v>46300</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inlineStr">
        <is>
          <t>Ventana de mantenimiento sistemas</t>
        </is>
      </c>
      <c r="D15" s="58" t="n"/>
      <c r="E15" s="59" t="n">
        <v>46300</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inlineStr">
        <is>
          <t>Solicitud cambio de estructura Departamento de Administración de Riesgos al departamento de Procesos</t>
        </is>
      </c>
      <c r="D16" s="58" t="n"/>
      <c r="E16" s="59" t="n">
        <v>46300</v>
      </c>
      <c r="F16" s="59">
        <f>IF(N($AQ16)&gt;0,INDEX(rLim_ADM,$AQ16),"")</f>
        <v/>
      </c>
      <c r="G16" s="59" t="n"/>
      <c r="H16" s="60" t="n"/>
      <c r="I16" s="60">
        <f>IF(N($W16)=0,"",IF(AND($S16=MesCiclo,1&gt;SemanaActual),"",MIN(1,SUMIFS(OFFSET($AD$5,ROW()-4,0,1000-ROW(),1),OFFSET($U$5,ROW()-4,0,1000-ROW(),1),ROW(),OFFSET($V$5,ROW()-4,0,1000-ROW(),1),"Sub"))))</f>
        <v/>
      </c>
      <c r="J16" s="60" t="n">
        <v>0.5</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inlineStr">
        <is>
          <t>Seguimiento eventos de riesgos por caídas de TC 25.09.2026 y Orion 26.09.2026</t>
        </is>
      </c>
      <c r="D17" s="58" t="n"/>
      <c r="E17" s="59" t="n">
        <v>46300</v>
      </c>
      <c r="F17" s="59">
        <f>IF(N($AQ17)&gt;0,INDEX(rLim_ADM,$AQ17),"")</f>
        <v/>
      </c>
      <c r="G17" s="59" t="n"/>
      <c r="H17" s="60" t="n"/>
      <c r="I17" s="60">
        <f>IF(N($W17)=0,"",IF(AND($S17=MesCiclo,1&gt;SemanaActual),"",MIN(1,SUMIFS(OFFSET($AD$5,ROW()-4,0,1000-ROW(),1),OFFSET($U$5,ROW()-4,0,1000-ROW(),1),ROW(),OFFSET($V$5,ROW()-4,0,1000-ROW(),1),"Sub"))))</f>
        <v/>
      </c>
      <c r="J17" s="60" t="n">
        <v>0.5</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inlineStr">
        <is>
          <t>Actualización página web – Atención Asociados</t>
        </is>
      </c>
      <c r="D18" s="58" t="n"/>
      <c r="E18" s="59" t="n">
        <v>46300</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19">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Requerimiento según nota DS-SABAO-BCS-BC-22741</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de matriz de requerimiento</t>
        </is>
      </c>
      <c r="D6" s="58" t="n"/>
      <c r="E6" s="59" t="n">
        <v>46296</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Subactividad</t>
        </is>
      </c>
      <c r="C7" s="58" t="inlineStr">
        <is>
          <t>Envío de requerimiento para dar respuesta a observaciones de visita SABAO-BCS-BC-18432</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inlineStr">
        <is>
          <t>Se envió correo electrónico a todas las áreas involucradas: Gerencia Financiera, Gerencia de Cumplimiento, Talento Humano, Depto. de Procesos, Administración de Riesgos, Depto. de Educación y Responsabilidad Social.</t>
        </is>
      </c>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Envío de requerimiento para dar respuesta a plan de solución según nota DS-SABAO-BCS-BC-22741, en seguimiento a observaciones de visitas anteriores</t>
        </is>
      </c>
      <c r="D8" s="58" t="n"/>
      <c r="E8" s="59" t="n">
        <v>46296</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inlineStr">
        <is>
          <t>Se envió correo a Administración de Riesgos, Auditoría Interna, Servicios Generales y Talento Humano.</t>
        </is>
      </c>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Seguimiento al envío de las pruebas de descargo para dar respuesta a nota</t>
        </is>
      </c>
      <c r="D9" s="58" t="n"/>
      <c r="E9" s="59" t="n">
        <v>46296</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inlineStr">
        <is>
          <t>Requerimiento según nota DS-SABAO-BCS-BC-23486</t>
        </is>
      </c>
      <c r="D10" s="58" t="n"/>
      <c r="E10" s="59" t="n">
        <v>46296</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Subactividad</t>
        </is>
      </c>
      <c r="C11" s="58" t="inlineStr">
        <is>
          <t>Seguimiento al envío de pruebas de descargo para dar respuesta a nota</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inlineStr">
        <is>
          <t>Control de avalúos</t>
        </is>
      </c>
      <c r="D12" s="58" t="n"/>
      <c r="E12" s="59" t="n">
        <v>46296</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Descargo de avalúo anterior y documento mutuo hipotecario</t>
        </is>
      </c>
      <c r="D13" s="58" t="n"/>
      <c r="E13" s="59" t="n">
        <v>46296</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Asignación a perito valuador</t>
        </is>
      </c>
      <c r="D14" s="58" t="n"/>
      <c r="E14" s="59" t="n">
        <v>46296</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Gestiones para asignación de avalúo por medios electrónicos sin utilizar dispositivo extraíble</t>
        </is>
      </c>
      <c r="D15" s="58" t="n"/>
      <c r="E15" s="59" t="n">
        <v>46296</v>
      </c>
      <c r="F15" s="59">
        <f>IF(N($AQ15)&gt;0,INDEX(rLim_ADM,$AQ15),"")</f>
        <v/>
      </c>
      <c r="G15" s="59" t="n"/>
      <c r="H15" s="60" t="n"/>
      <c r="I15" s="60">
        <f>IF(N($W15)=0,"",IF(AND($S15=MesCiclo,1&gt;SemanaActual),"",MIN(1,SUMIFS(OFFSET($AD$5,ROW()-4,0,1000-ROW(),1),OFFSET($U$5,ROW()-4,0,1000-ROW(),1),ROW(),OFFSET($V$5,ROW()-4,0,1000-ROW(),1),"Sub"))))</f>
        <v/>
      </c>
      <c r="J15" s="60" t="n">
        <v>0.3</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Notas por medio de correo masivo para asociados, informando sobre actualización de avalúos</t>
        </is>
      </c>
      <c r="D16" s="58" t="n"/>
      <c r="E16" s="59" t="n">
        <v>46296</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inlineStr">
        <is>
          <t>Elaboración de acta de sesión de fecha 29/08/2026</t>
        </is>
      </c>
      <c r="D17" s="58" t="n"/>
      <c r="E17" s="59" t="n">
        <v>46296</v>
      </c>
      <c r="F17" s="59">
        <f>IF(N($AQ17)&gt;0,INDEX(rLim_ADM,$AQ17),"")</f>
        <v/>
      </c>
      <c r="G17" s="59" t="n"/>
      <c r="H17" s="60" t="n"/>
      <c r="I17" s="60">
        <f>IF(N($W17)=0,"",IF(AND($S17=MesCiclo,1&gt;SemanaActual),"",MIN(1,SUMIFS(OFFSET($AD$5,ROW()-4,0,1000-ROW(),1),OFFSET($U$5,ROW()-4,0,1000-ROW(),1),ROW(),OFFSET($V$5,ROW()-4,0,1000-ROW(),1),"Sub"))))</f>
        <v/>
      </c>
      <c r="J17" s="60" t="n">
        <v>0.2</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1">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Riesgo Crediticio</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de informe para el Comité de Riesgos sobre modelos de medición del riesgo crediticio: pérdidas esperadas, matrices de transición, modelo de cosechas, etc.</t>
        </is>
      </c>
      <c r="D6" s="58" t="n"/>
      <c r="E6" s="59" t="n">
        <v>46296</v>
      </c>
      <c r="F6" s="59">
        <f>IF(N($AQ6)&gt;0,INDEX(rLim_ADM,$AQ6),"")</f>
        <v/>
      </c>
      <c r="G6" s="59" t="n"/>
      <c r="H6" s="60" t="n"/>
      <c r="I6" s="60">
        <f>IF(N($W6)=0,"",IF(AND($S6=MesCiclo,1&gt;SemanaActual),"",MIN(1,SUMIFS(OFFSET($AD$5,ROW()-4,0,1000-ROW(),1),OFFSET($U$5,ROW()-4,0,1000-ROW(),1),ROW(),OFFSET($V$5,ROW()-4,0,1000-ROW(),1),"Sub"))))</f>
        <v/>
      </c>
      <c r="J6" s="60" t="n">
        <v>0.6</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inlineStr">
        <is>
          <t>Riesgo de Liquidez y Mercado</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Elaboración de informe para el Comité de Riesgos sobre modelos de medición del riesgo de mercado y de liquidez: volatilidad de las captaciones y tasas de interés, etc.</t>
        </is>
      </c>
      <c r="D8" s="58" t="n"/>
      <c r="E8" s="59" t="n">
        <v>46296</v>
      </c>
      <c r="F8" s="59">
        <f>IF(N($AQ8)&gt;0,INDEX(rLim_ADM,$AQ8),"")</f>
        <v/>
      </c>
      <c r="G8" s="59" t="n"/>
      <c r="H8" s="60" t="n"/>
      <c r="I8" s="60">
        <f>IF(N($W8)=0,"",IF(AND($S8=MesCiclo,1&gt;SemanaActual),"",MIN(1,SUMIFS(OFFSET($AD$5,ROW()-4,0,1000-ROW(),1),OFFSET($U$5,ROW()-4,0,1000-ROW(),1),ROW(),OFFSET($V$5,ROW()-4,0,1000-ROW(),1),"Sub"))))</f>
        <v/>
      </c>
      <c r="J8" s="60" t="n">
        <v>0.6</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Envío a la SSF del anexo 03 de la normativa NRP-05</t>
        </is>
      </c>
      <c r="D9" s="58" t="n"/>
      <c r="E9" s="59" t="n">
        <v>46296</v>
      </c>
      <c r="F9" s="59">
        <f>IF(N($AQ9)&gt;0,INDEX(rLim_ADM,$AQ9),"")</f>
        <v/>
      </c>
      <c r="G9" s="59" t="n"/>
      <c r="H9" s="60" t="n"/>
      <c r="I9" s="60">
        <f>IF(N($W9)=0,"",IF(AND($S9=MesCiclo,1&gt;SemanaActual),"",MIN(1,SUMIFS(OFFSET($AD$5,ROW()-4,0,1000-ROW(),1),OFFSET($U$5,ROW()-4,0,1000-ROW(),1),ROW(),OFFSET($V$5,ROW()-4,0,1000-ROW(),1),"Sub"))))</f>
        <v/>
      </c>
      <c r="J9" s="60" t="n">
        <v>0.05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Subactividad</t>
        </is>
      </c>
      <c r="C10" s="58" t="inlineStr">
        <is>
          <t>Elaboración del informe sobre escenarios regulatorios del riesgo de liquidez</t>
        </is>
      </c>
      <c r="D10" s="58" t="n"/>
      <c r="E10" s="59" t="n">
        <v>46296</v>
      </c>
      <c r="F10" s="59">
        <f>IF(N($AQ10)&gt;0,INDEX(rLim_ADM,$AQ10),"")</f>
        <v/>
      </c>
      <c r="G10" s="59" t="n"/>
      <c r="H10" s="60" t="n"/>
      <c r="I10" s="60">
        <f>IF(N($W10)=0,"",IF(AND($S10=MesCiclo,1&gt;SemanaActual),"",MIN(1,SUMIFS(OFFSET($AD$5,ROW()-4,0,1000-ROW(),1),OFFSET($U$5,ROW()-4,0,1000-ROW(),1),ROW(),OFFSET($V$5,ROW()-4,0,1000-ROW(),1),"Sub"))))</f>
        <v/>
      </c>
      <c r="J10" s="60" t="n">
        <v>0.05</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inlineStr">
        <is>
          <t>Activos de Riesgo</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Subactividad</t>
        </is>
      </c>
      <c r="C12" s="58" t="inlineStr">
        <is>
          <t>Envíos regulatorios de la normativa NCB-022</t>
        </is>
      </c>
      <c r="D12" s="58" t="n"/>
      <c r="E12" s="59" t="n">
        <v>46296</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Envío de información a la Central de Riesgo (NRP-41)</t>
        </is>
      </c>
      <c r="D13" s="58" t="n"/>
      <c r="E13" s="59" t="n">
        <v>46296</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Envío a la SSF del archivo CTRI-RECR (recuperaciones de activos de riesgo)</t>
        </is>
      </c>
      <c r="D14" s="58" t="n"/>
      <c r="E14" s="59" t="n">
        <v>46296</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Envío a la SSF del detalle de los créditos relacionados</t>
        </is>
      </c>
      <c r="D15" s="58" t="n"/>
      <c r="E15" s="59" t="n">
        <v>46296</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Revisión, cuadratura y envío a Contabilidad de la cartera de tarjeta de crédito y de la reserva de saneamiento</t>
        </is>
      </c>
      <c r="D16" s="58" t="n"/>
      <c r="E16" s="59" t="n">
        <v>46296</v>
      </c>
      <c r="F16" s="59">
        <f>IF(N($AQ16)&gt;0,INDEX(rLim_ADM,$AQ16),"")</f>
        <v/>
      </c>
      <c r="G16" s="59" t="n"/>
      <c r="H16" s="60" t="n"/>
      <c r="I16" s="60">
        <f>IF(N($W16)=0,"",IF(AND($S16=MesCiclo,1&gt;SemanaActual),"",MIN(1,SUMIFS(OFFSET($AD$5,ROW()-4,0,1000-ROW(),1),OFFSET($U$5,ROW()-4,0,1000-ROW(),1),ROW(),OFFSET($V$5,ROW()-4,0,1000-ROW(),1),"Sub"))))</f>
        <v/>
      </c>
      <c r="J16" s="60" t="n">
        <v>1</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Subactividad</t>
        </is>
      </c>
      <c r="C17" s="58" t="inlineStr">
        <is>
          <t>Elaboración del informe de evaluación de los activos de riesgo</t>
        </is>
      </c>
      <c r="D17" s="58" t="n"/>
      <c r="E17" s="59" t="n">
        <v>46296</v>
      </c>
      <c r="F17" s="59">
        <f>IF(N($AQ17)&gt;0,INDEX(rLim_ADM,$AQ17),"")</f>
        <v/>
      </c>
      <c r="G17" s="59" t="n"/>
      <c r="H17" s="60" t="n"/>
      <c r="I17" s="60">
        <f>IF(N($W17)=0,"",IF(AND($S17=MesCiclo,1&gt;SemanaActual),"",MIN(1,SUMIFS(OFFSET($AD$5,ROW()-4,0,1000-ROW(),1),OFFSET($U$5,ROW()-4,0,1000-ROW(),1),ROW(),OFFSET($V$5,ROW()-4,0,1000-ROW(),1),"Sub"))))</f>
        <v/>
      </c>
      <c r="J17" s="60" t="n">
        <v>1</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inlineStr">
        <is>
          <t>Subactividad</t>
        </is>
      </c>
      <c r="C18" s="58" t="inlineStr">
        <is>
          <t>Elaboración del informe de evaluación de los créditos relacionados</t>
        </is>
      </c>
      <c r="D18" s="58" t="n"/>
      <c r="E18" s="59" t="n">
        <v>46296</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inlineStr">
        <is>
          <t>Otros</t>
        </is>
      </c>
      <c r="D19" s="58" t="n"/>
      <c r="E19" s="59" t="n">
        <v>46296</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inlineStr">
        <is>
          <t>Subactividad</t>
        </is>
      </c>
      <c r="C20" s="58" t="inlineStr">
        <is>
          <t>Elaboración del informe de segmentación de los productos de COMEDICA</t>
        </is>
      </c>
      <c r="D20" s="58" t="n"/>
      <c r="E20" s="59" t="n">
        <v>46296</v>
      </c>
      <c r="F20" s="59">
        <f>IF(N($AQ20)&gt;0,INDEX(rLim_ADM,$AQ20),"")</f>
        <v/>
      </c>
      <c r="G20" s="59" t="n"/>
      <c r="H20" s="60" t="n"/>
      <c r="I20" s="60">
        <f>IF(N($W20)=0,"",IF(AND($S20=MesCiclo,1&gt;SemanaActual),"",MIN(1,SUMIFS(OFFSET($AD$5,ROW()-4,0,1000-ROW(),1),OFFSET($U$5,ROW()-4,0,1000-ROW(),1),ROW(),OFFSET($V$5,ROW()-4,0,1000-ROW(),1),"Sub"))))</f>
        <v/>
      </c>
      <c r="J20" s="60" t="n">
        <v>1</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inlineStr">
        <is>
          <t>Subactividad</t>
        </is>
      </c>
      <c r="C21" s="58" t="inlineStr">
        <is>
          <t>Monitoreo semanal de la reserva de saneamiento</t>
        </is>
      </c>
      <c r="D21" s="58" t="n"/>
      <c r="E21" s="59" t="n">
        <v>46296</v>
      </c>
      <c r="F21" s="59">
        <f>IF(N($AQ21)&gt;0,INDEX(rLim_ADM,$AQ21),"")</f>
        <v/>
      </c>
      <c r="G21" s="59" t="n"/>
      <c r="H21" s="60" t="n"/>
      <c r="I21" s="60">
        <f>IF(N($W21)=0,"",IF(AND($S21=MesCiclo,1&gt;SemanaActual),"",MIN(1,SUMIFS(OFFSET($AD$5,ROW()-4,0,1000-ROW(),1),OFFSET($U$5,ROW()-4,0,1000-ROW(),1),ROW(),OFFSET($V$5,ROW()-4,0,1000-ROW(),1),"Sub"))))</f>
        <v/>
      </c>
      <c r="J21" s="60" t="n">
        <v>0.5</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inlineStr">
        <is>
          <t>Subactividad</t>
        </is>
      </c>
      <c r="C22" s="58" t="inlineStr">
        <is>
          <t>Proyección mensual de los incrementos en la reserva de saneamiento</t>
        </is>
      </c>
      <c r="D22" s="58" t="n"/>
      <c r="E22" s="59" t="n">
        <v>46296</v>
      </c>
      <c r="F22" s="59">
        <f>IF(N($AQ22)&gt;0,INDEX(rLim_ADM,$AQ22),"")</f>
        <v/>
      </c>
      <c r="G22" s="59" t="n"/>
      <c r="H22" s="60" t="n"/>
      <c r="I22" s="60">
        <f>IF(N($W22)=0,"",IF(AND($S22=MesCiclo,1&gt;SemanaActual),"",MIN(1,SUMIFS(OFFSET($AD$5,ROW()-4,0,1000-ROW(),1),OFFSET($U$5,ROW()-4,0,1000-ROW(),1),ROW(),OFFSET($V$5,ROW()-4,0,1000-ROW(),1),"Sub"))))</f>
        <v/>
      </c>
      <c r="J22" s="60" t="n">
        <v>1</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inlineStr">
        <is>
          <t>Subactividad</t>
        </is>
      </c>
      <c r="C23" s="58" t="inlineStr">
        <is>
          <t>Consulta en la Central de Riesgos de los aspirantes a empleados</t>
        </is>
      </c>
      <c r="D23" s="58" t="n"/>
      <c r="E23" s="59" t="n">
        <v>46296</v>
      </c>
      <c r="F23" s="59">
        <f>IF(N($AQ23)&gt;0,INDEX(rLim_ADM,$AQ23),"")</f>
        <v/>
      </c>
      <c r="G23" s="59" t="n"/>
      <c r="H23" s="60" t="n"/>
      <c r="I23" s="60">
        <f>IF(N($W23)=0,"",IF(AND($S23=MesCiclo,1&gt;SemanaActual),"",MIN(1,SUMIFS(OFFSET($AD$5,ROW()-4,0,1000-ROW(),1),OFFSET($U$5,ROW()-4,0,1000-ROW(),1),ROW(),OFFSET($V$5,ROW()-4,0,1000-ROW(),1),"Sub"))))</f>
        <v/>
      </c>
      <c r="J23" s="60" t="n">
        <v>0.5</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inlineStr">
        <is>
          <t>Subactividad</t>
        </is>
      </c>
      <c r="C24" s="58" t="inlineStr">
        <is>
          <t>Registro permanente de los traslados de deuda</t>
        </is>
      </c>
      <c r="D24" s="58" t="n"/>
      <c r="E24" s="59" t="n">
        <v>46296</v>
      </c>
      <c r="F24" s="59">
        <f>IF(N($AQ24)&gt;0,INDEX(rLim_ADM,$AQ24),"")</f>
        <v/>
      </c>
      <c r="G24" s="59" t="n"/>
      <c r="H24" s="60" t="n"/>
      <c r="I24" s="60">
        <f>IF(N($W24)=0,"",IF(AND($S24=MesCiclo,1&gt;SemanaActual),"",MIN(1,SUMIFS(OFFSET($AD$5,ROW()-4,0,1000-ROW(),1),OFFSET($U$5,ROW()-4,0,1000-ROW(),1),ROW(),OFFSET($V$5,ROW()-4,0,1000-ROW(),1),"Sub"))))</f>
        <v/>
      </c>
      <c r="J24" s="60" t="n">
        <v>0.5</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inlineStr">
        <is>
          <t>Proyectos a largo plazo</t>
        </is>
      </c>
      <c r="D25" s="58" t="n"/>
      <c r="E25" s="59" t="n">
        <v>46296</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inlineStr">
        <is>
          <t>Subactividad</t>
        </is>
      </c>
      <c r="C26" s="58" t="inlineStr">
        <is>
          <t>Adecuación del sistema de créditos para dar cumplimiento a las reformas de la normativa NRP-41</t>
        </is>
      </c>
      <c r="D26" s="58" t="n"/>
      <c r="E26" s="59" t="n">
        <v>46296</v>
      </c>
      <c r="F26" s="59">
        <f>IF(N($AQ26)&gt;0,INDEX(rLim_ADM,$AQ26),"")</f>
        <v/>
      </c>
      <c r="G26" s="59" t="n"/>
      <c r="H26" s="60" t="n"/>
      <c r="I26" s="60">
        <f>IF(N($W26)=0,"",IF(AND($S26=MesCiclo,1&gt;SemanaActual),"",MIN(1,SUMIFS(OFFSET($AD$5,ROW()-4,0,1000-ROW(),1),OFFSET($U$5,ROW()-4,0,1000-ROW(),1),ROW(),OFFSET($V$5,ROW()-4,0,1000-ROW(),1),"Sub"))))</f>
        <v/>
      </c>
      <c r="J26" s="60" t="n">
        <v>0.1</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inlineStr">
        <is>
          <t>Subactividad</t>
        </is>
      </c>
      <c r="C27" s="58" t="inlineStr">
        <is>
          <t>Revisión de expedientes de tarjetahabientes de alto riesgo, a solicitud del Consejo de Admón.</t>
        </is>
      </c>
      <c r="D27" s="58" t="n"/>
      <c r="E27" s="59" t="n">
        <v>46296</v>
      </c>
      <c r="F27" s="59">
        <f>IF(N($AQ27)&gt;0,INDEX(rLim_ADM,$AQ27),"")</f>
        <v/>
      </c>
      <c r="G27" s="59" t="n"/>
      <c r="H27" s="60" t="n"/>
      <c r="I27" s="60">
        <f>IF(N($W27)=0,"",IF(AND($S27=MesCiclo,1&gt;SemanaActual),"",MIN(1,SUMIFS(OFFSET($AD$5,ROW()-4,0,1000-ROW(),1),OFFSET($U$5,ROW()-4,0,1000-ROW(),1),ROW(),OFFSET($V$5,ROW()-4,0,1000-ROW(),1),"Sub"))))</f>
        <v/>
      </c>
      <c r="J27" s="60" t="n">
        <v>1</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inlineStr">
        <is>
          <t>En el documento: 100% con estado «Proceso»</t>
        </is>
      </c>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inlineStr">
        <is>
          <t>Subactividad</t>
        </is>
      </c>
      <c r="C28" s="58" t="inlineStr">
        <is>
          <t>Actualización de Políticas de Tarjeta de Crédito</t>
        </is>
      </c>
      <c r="D28" s="58" t="n"/>
      <c r="E28" s="59" t="n">
        <v>46296</v>
      </c>
      <c r="F28" s="59">
        <f>IF(N($AQ28)&gt;0,INDEX(rLim_ADM,$AQ28),"")</f>
        <v/>
      </c>
      <c r="G28" s="59" t="n"/>
      <c r="H28" s="60" t="n"/>
      <c r="I28" s="60">
        <f>IF(N($W28)=0,"",IF(AND($S28=MesCiclo,1&gt;SemanaActual),"",MIN(1,SUMIFS(OFFSET($AD$5,ROW()-4,0,1000-ROW(),1),OFFSET($U$5,ROW()-4,0,1000-ROW(),1),ROW(),OFFSET($V$5,ROW()-4,0,1000-ROW(),1),"Sub"))))</f>
        <v/>
      </c>
      <c r="J28" s="60" t="n">
        <v>0.8</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3">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5">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2026-10-16T15:55:41Z</dcterms:created>
  <dcterms:modified xmlns:dcterms="http://purl.org/dc/terms/" xmlns:xsi="http://www.w3.org/2001/XMLSchema-instance" xsi:type="dcterms:W3CDTF">2026-10-16T15:55:49Z</dcterms:modified>
</cp:coreProperties>
</file>