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4-20190557_MennaAymanAhmed\"/>
    </mc:Choice>
  </mc:AlternateContent>
  <bookViews>
    <workbookView xWindow="0" yWindow="0" windowWidth="23040" windowHeight="8904" activeTab="2"/>
  </bookViews>
  <sheets>
    <sheet name="regression Predict" sheetId="28" r:id="rId1"/>
    <sheet name="Data" sheetId="1" r:id="rId2"/>
    <sheet name="Sheet8" sheetId="36" r:id="rId3"/>
    <sheet name="_PalUtilTempWorksheet" sheetId="2" state="hidden" r:id="rId4"/>
    <sheet name="_STDS_DG34121011" sheetId="37" state="hidden" r:id="rId5"/>
    <sheet name="_STDS_DGE671F94" sheetId="38" state="hidden" r:id="rId6"/>
  </sheets>
  <definedNames>
    <definedName name="ST_Advertising">Data!$B$2:$B$21</definedName>
    <definedName name="ST_Advertising_2">Sheet8!$B$2:$B$5</definedName>
    <definedName name="ST_ConfidenceLowerLimit95">Sheet8!$G$2:$G$5</definedName>
    <definedName name="ST_ConfidenceUpperLimit95">Sheet8!$H$2:$H$5</definedName>
    <definedName name="ST_laggedAd">Data!$C$2:$C$21</definedName>
    <definedName name="ST_laggedAd_3">Sheet8!$C$2:$C$5</definedName>
    <definedName name="ST_predcttt_4">Sheet8!$D$2:$D$5</definedName>
    <definedName name="ST_PredictionLowerLimit95">Sheet8!$E$2:$E$5</definedName>
    <definedName name="ST_PredictionUpperLimit95">Sheet8!$F$2:$F$5</definedName>
    <definedName name="ST_Quarter">Data!$A$2:$A$21</definedName>
    <definedName name="ST_Quarter_1">Sheet8!$A$2:$A$5</definedName>
    <definedName name="ST_Revenue_3">Data!$D$2:$D$21</definedName>
    <definedName name="STWBD_StatToolsForecast_Deseasonalize" hidden="1">"FALSE"</definedName>
    <definedName name="STWBD_StatToolsForecast_ForecastMethod" hidden="1">" 1"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"FALSE"</definedName>
    <definedName name="STWBD_StatToolsForecast_HasDefaultInfo" hidden="1">"TRUE"</definedName>
    <definedName name="STWBD_StatToolsForecast_Level" hidden="1">" .1"</definedName>
    <definedName name="STWBD_StatToolsForecast_NumberOfForecasts" hidden="1">" 4"</definedName>
    <definedName name="STWBD_StatToolsForecast_NumberOfHoldOuts" hidden="1">" 0"</definedName>
    <definedName name="STWBD_StatToolsForecast_NumberOfSeasons" hidden="1">" 365"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4"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0"</definedName>
    <definedName name="STWBD_StatToolsForecast_UseSeasonLabels" hidden="1">"TRUE"</definedName>
    <definedName name="STWBD_StatToolsForecast_Variable" hidden="1">"U_x0001_VG3738AB0BDBA279D_x0001_"</definedName>
    <definedName name="STWBD_StatToolsForecast_VarSelectorDefaultDataSet" hidden="1">"DG34121011"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"TRUE"</definedName>
    <definedName name="STWBD_StatToolsRegression_IncludeSteps" hidden="1">"FALSE"</definedName>
    <definedName name="STWBD_StatToolsRegression_NumberOfBlocks" hidden="1">" 2"</definedName>
    <definedName name="STWBD_StatToolsRegression_PredictionDataSet">"DS:DGE671F94"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"U_x0001_VG2D931EB2CEB5FF0_x0001_"</definedName>
    <definedName name="STWBD_StatToolsRegression_VariableListIndependent" hidden="1">3</definedName>
    <definedName name="STWBD_StatToolsRegression_VariableListIndependent_1" hidden="1">"U_x0001_VG3833698519A1B7FC_x0001_"</definedName>
    <definedName name="STWBD_StatToolsRegression_VariableListIndependent_2" hidden="1">"U_x0001_VG17255CCF31F68FF4_x0001_"</definedName>
    <definedName name="STWBD_StatToolsRegression_VariableListIndependent_3" hidden="1">"U_x0001_VG3D949D1117F86AC_x0001_"</definedName>
    <definedName name="STWBD_StatToolsRegression_VarSelectorDefaultDataSet" hidden="1">"ALL DATA SETS"</definedName>
  </definedNames>
  <calcPr calcId="162913"/>
</workbook>
</file>

<file path=xl/calcChain.xml><?xml version="1.0" encoding="utf-8"?>
<calcChain xmlns="http://schemas.openxmlformats.org/spreadsheetml/2006/main">
  <c r="B9" i="38" l="1"/>
  <c r="B9" i="37"/>
  <c r="B34" i="38"/>
  <c r="B31" i="38"/>
  <c r="B28" i="38"/>
  <c r="B25" i="38"/>
  <c r="B22" i="38"/>
  <c r="B19" i="38"/>
  <c r="B16" i="38"/>
  <c r="B13" i="38"/>
  <c r="B7" i="38"/>
  <c r="B3" i="38"/>
  <c r="B22" i="37"/>
  <c r="B19" i="37"/>
  <c r="B16" i="37"/>
  <c r="B13" i="37"/>
  <c r="B7" i="37"/>
  <c r="B3" i="37"/>
  <c r="B9" i="2"/>
</calcChain>
</file>

<file path=xl/comments1.xml><?xml version="1.0" encoding="utf-8"?>
<comments xmlns="http://schemas.openxmlformats.org/spreadsheetml/2006/main">
  <authors>
    <author>1 way</author>
  </authors>
  <commentList>
    <comment ref="B8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<sst xmlns="http://schemas.openxmlformats.org/spreadsheetml/2006/main" count="169" uniqueCount="120">
  <si>
    <t>Quarter</t>
  </si>
  <si>
    <t>Advertising</t>
  </si>
  <si>
    <t>Revenue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</si>
  <si>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</si>
  <si>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</si>
  <si>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</si>
  <si>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</si>
  <si>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</si>
  <si>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</si>
  <si>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</si>
  <si>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</si>
  <si>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</si>
  <si>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</si>
  <si>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</si>
  <si>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</si>
  <si>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</si>
  <si>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</si>
  <si>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</si>
  <si>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</si>
  <si>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</si>
  <si>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</si>
  <si>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</si>
  <si>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</si>
  <si>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</si>
  <si>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</si>
  <si>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</si>
  <si>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ST_Quarter</t>
  </si>
  <si>
    <t>1 : Ranges</t>
  </si>
  <si>
    <t>1 : MultiRefs</t>
  </si>
  <si>
    <t>2 : Info</t>
  </si>
  <si>
    <t>var2</t>
  </si>
  <si>
    <t>ST_Advertising</t>
  </si>
  <si>
    <t>2 : Ranges</t>
  </si>
  <si>
    <t>2 : MultiRefs</t>
  </si>
  <si>
    <t>3 : Info</t>
  </si>
  <si>
    <t>var3</t>
  </si>
  <si>
    <t>3 : Ranges</t>
  </si>
  <si>
    <t>3 : MultiRefs</t>
  </si>
  <si>
    <t>DG34121011</t>
  </si>
  <si>
    <t>ST_Quarter_1</t>
  </si>
  <si>
    <t>ST_Advertising_2</t>
  </si>
  <si>
    <t>ST_Revenue_3</t>
  </si>
  <si>
    <t>Prediction Lower Limit 95%</t>
  </si>
  <si>
    <t>4 : Info</t>
  </si>
  <si>
    <t>ST_PredictionLowerLimit95</t>
  </si>
  <si>
    <t>4 : Ranges</t>
  </si>
  <si>
    <t>4 : MultiRefs</t>
  </si>
  <si>
    <t>Prediction Upper Limit 95%</t>
  </si>
  <si>
    <t>5 : Info</t>
  </si>
  <si>
    <t>ST_PredictionUpperLimit95</t>
  </si>
  <si>
    <t>5 : Ranges</t>
  </si>
  <si>
    <t>5 : MultiRefs</t>
  </si>
  <si>
    <t>Confidence Lower Limit 95%</t>
  </si>
  <si>
    <t>6 : Info</t>
  </si>
  <si>
    <t>ST_ConfidenceLowerLimit95</t>
  </si>
  <si>
    <t>6 : Ranges</t>
  </si>
  <si>
    <t>6 : MultiRefs</t>
  </si>
  <si>
    <t>Confidence Upper Limit 95%</t>
  </si>
  <si>
    <t>7 : Info</t>
  </si>
  <si>
    <t>ST_ConfidenceUpperLimit95</t>
  </si>
  <si>
    <t>7 : Ranges</t>
  </si>
  <si>
    <t>7 : MultiRefs</t>
  </si>
  <si>
    <t>Regression</t>
  </si>
  <si>
    <t>F</t>
  </si>
  <si>
    <t>StatTools Report</t>
  </si>
  <si>
    <t>Analysis:</t>
  </si>
  <si>
    <t>Performed By:</t>
  </si>
  <si>
    <t>1 way</t>
  </si>
  <si>
    <t>Date:</t>
  </si>
  <si>
    <t>Updating:</t>
  </si>
  <si>
    <t>Static</t>
  </si>
  <si>
    <t>Variable:</t>
  </si>
  <si>
    <t>Multiple Regression for Revenue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</si>
  <si>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</si>
  <si>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</si>
  <si>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</si>
  <si>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</si>
  <si>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</si>
  <si>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</si>
  <si>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Summary</t>
  </si>
  <si>
    <t>Degrees of_x000D_
Freedom</t>
  </si>
  <si>
    <t>Sum of_x000D_
Squares</t>
  </si>
  <si>
    <t>Mean of_x000D_
Squares</t>
  </si>
  <si>
    <t>p-Value</t>
  </si>
  <si>
    <t>ANOVA Table</t>
  </si>
  <si>
    <t>Explained</t>
  </si>
  <si>
    <t>Unexplained</t>
  </si>
  <si>
    <t>Coefficient</t>
  </si>
  <si>
    <t>Standard_x000D_
Error</t>
  </si>
  <si>
    <t>t-Value</t>
  </si>
  <si>
    <t>Confidence Interval 95%</t>
  </si>
  <si>
    <t>Regression Table</t>
  </si>
  <si>
    <t>Lower</t>
  </si>
  <si>
    <t>Upper</t>
  </si>
  <si>
    <t>Constant</t>
  </si>
  <si>
    <t>Regression Equation</t>
  </si>
  <si>
    <t>laggedAd</t>
  </si>
  <si>
    <t>ST_laggedAd</t>
  </si>
  <si>
    <t>VG3833698519A1B7FC</t>
  </si>
  <si>
    <t>VG3D949D1117F86AC</t>
  </si>
  <si>
    <t>VG17255CCF31F68FF4</t>
  </si>
  <si>
    <t>VG2D931EB2CEB5FF0</t>
  </si>
  <si>
    <t>var4</t>
  </si>
  <si>
    <t>predcttt</t>
  </si>
  <si>
    <t>DGE671F94</t>
  </si>
  <si>
    <t>ST_predcttt_4</t>
  </si>
  <si>
    <t>Thursday, January 5, 2023</t>
  </si>
  <si>
    <t>VG3A6E15E711EB10CD</t>
  </si>
  <si>
    <t>VGCD18CB619BD2E4E</t>
  </si>
  <si>
    <t>VG1636085B23094928</t>
  </si>
  <si>
    <t>ST_laggedAd_3</t>
  </si>
  <si>
    <t>VG2E8D1AFE135AA478</t>
  </si>
  <si>
    <t>VG34A97F882A3F3631</t>
  </si>
  <si>
    <t>VG3106CE4E3AFE0FB1</t>
  </si>
  <si>
    <t>VG11FD707214870484</t>
  </si>
  <si>
    <t>8 : Info</t>
  </si>
  <si>
    <t>VG298C15BB387B36CD</t>
  </si>
  <si>
    <t>8 : Ranges</t>
  </si>
  <si>
    <t>8 : MultiRefs</t>
  </si>
  <si>
    <t>Revenue = 33989.51016885 + 32446.15390864 Quarter + 8.99936038 Advertising + 36.61832661 laggedAd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</si>
</sst>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[&lt;0.0001]&quot;&lt; 0.0001&quot;;0.0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8" xfId="0" applyNumberFormat="1" applyFont="1" applyFill="1" applyBorder="1"/>
    <xf numFmtId="164" fontId="1" fillId="2" borderId="9" xfId="0" applyNumberFormat="1" applyFont="1" applyFill="1" applyBorder="1"/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/>
    <xf numFmtId="164" fontId="1" fillId="2" borderId="12" xfId="0" applyNumberFormat="1" applyFont="1" applyFill="1" applyBorder="1"/>
    <xf numFmtId="0" fontId="0" fillId="0" borderId="0" xfId="0" applyNumberFormat="1" applyFont="1" applyAlignment="1">
      <alignment horizontal="left"/>
    </xf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165" fontId="0" fillId="2" borderId="5" xfId="0" applyNumberFormat="1" applyFont="1" applyFill="1" applyBorder="1" applyAlignment="1"/>
    <xf numFmtId="165" fontId="0" fillId="2" borderId="8" xfId="0" applyNumberFormat="1" applyFont="1" applyFill="1" applyBorder="1" applyAlignment="1"/>
    <xf numFmtId="165" fontId="0" fillId="2" borderId="11" xfId="0" applyNumberFormat="1" applyFont="1" applyFill="1" applyBorder="1" applyAlignment="1"/>
    <xf numFmtId="165" fontId="0" fillId="2" borderId="6" xfId="0" applyNumberFormat="1" applyFont="1" applyFill="1" applyBorder="1" applyAlignment="1"/>
    <xf numFmtId="165" fontId="0" fillId="2" borderId="9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/>
    <xf numFmtId="49" fontId="6" fillId="0" borderId="0" xfId="0" applyNumberFormat="1" applyFont="1" applyAlignment="1">
      <alignment horizontal="left"/>
    </xf>
    <xf numFmtId="49" fontId="6" fillId="0" borderId="14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1" fillId="2" borderId="5" xfId="0" applyFont="1" applyFill="1" applyBorder="1"/>
    <xf numFmtId="44" fontId="1" fillId="3" borderId="2" xfId="1" applyFont="1" applyFill="1" applyBorder="1" applyAlignment="1">
      <alignment horizontal="right"/>
    </xf>
    <xf numFmtId="44" fontId="0" fillId="0" borderId="0" xfId="1" applyFont="1" applyAlignment="1"/>
    <xf numFmtId="44" fontId="0" fillId="0" borderId="0" xfId="0" applyNumberFormat="1" applyFont="1" applyAlignment="1">
      <alignment horizontal="left"/>
    </xf>
    <xf numFmtId="49" fontId="5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165" fontId="1" fillId="5" borderId="5" xfId="1" applyNumberFormat="1" applyFont="1" applyFill="1" applyBorder="1"/>
    <xf numFmtId="165" fontId="1" fillId="5" borderId="8" xfId="1" applyNumberFormat="1" applyFont="1" applyFill="1" applyBorder="1"/>
    <xf numFmtId="165" fontId="0" fillId="5" borderId="11" xfId="1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543050" cy="409575"/>
    <xdr:sp macro="" textlink="">
      <xdr:nvSpPr>
        <xdr:cNvPr id="3" name="Shape 3"/>
        <xdr:cNvSpPr/>
      </xdr:nvSpPr>
      <xdr:spPr>
        <a:xfrm>
          <a:off x="4574475" y="3575213"/>
          <a:ext cx="1543050" cy="409575"/>
        </a:xfrm>
        <a:prstGeom prst="roundRect">
          <a:avLst>
            <a:gd name="adj" fmla="val 16667"/>
          </a:avLst>
        </a:prstGeom>
        <a:solidFill>
          <a:srgbClr val="E6E6E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8100000" algn="tr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is fictitious data.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N23" sqref="N23"/>
    </sheetView>
  </sheetViews>
  <sheetFormatPr defaultRowHeight="14.4" x14ac:dyDescent="0.3"/>
  <sheetData>
    <row r="1" spans="1:11" ht="18" x14ac:dyDescent="0.35">
      <c r="A1" s="28" t="s">
        <v>64</v>
      </c>
      <c r="B1" s="29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3">
      <c r="A2" s="31" t="s">
        <v>65</v>
      </c>
      <c r="B2" s="29" t="s">
        <v>62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3">
      <c r="A3" s="31" t="s">
        <v>66</v>
      </c>
      <c r="B3" s="29" t="s">
        <v>67</v>
      </c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3">
      <c r="A4" s="31" t="s">
        <v>68</v>
      </c>
      <c r="B4" s="29" t="s">
        <v>106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3">
      <c r="A5" s="31" t="s">
        <v>69</v>
      </c>
      <c r="B5" s="29" t="s">
        <v>70</v>
      </c>
      <c r="C5" s="30"/>
      <c r="D5" s="30"/>
      <c r="E5" s="30"/>
      <c r="F5" s="30"/>
      <c r="G5" s="30"/>
      <c r="H5" s="30"/>
      <c r="I5" s="30"/>
      <c r="J5" s="30"/>
      <c r="K5" s="30"/>
    </row>
    <row r="6" spans="1:11" x14ac:dyDescent="0.3">
      <c r="A6" s="32" t="s">
        <v>71</v>
      </c>
      <c r="B6" s="33" t="s">
        <v>2</v>
      </c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4.4" customHeight="1" x14ac:dyDescent="0.3">
      <c r="A8" s="36" t="s">
        <v>72</v>
      </c>
      <c r="B8" s="48" t="s">
        <v>73</v>
      </c>
      <c r="C8" s="46" t="s">
        <v>74</v>
      </c>
      <c r="D8" s="48" t="s">
        <v>75</v>
      </c>
      <c r="E8" s="48" t="s">
        <v>76</v>
      </c>
      <c r="F8" s="48" t="s">
        <v>77</v>
      </c>
      <c r="G8" s="46" t="s">
        <v>78</v>
      </c>
      <c r="H8" s="35"/>
      <c r="I8" s="35"/>
      <c r="J8" s="35"/>
      <c r="K8" s="35"/>
    </row>
    <row r="9" spans="1:11" ht="15" thickBot="1" x14ac:dyDescent="0.35">
      <c r="A9" s="37" t="s">
        <v>79</v>
      </c>
      <c r="B9" s="47"/>
      <c r="C9" s="47"/>
      <c r="D9" s="47"/>
      <c r="E9" s="47"/>
      <c r="F9" s="47"/>
      <c r="G9" s="47"/>
      <c r="H9" s="35"/>
      <c r="I9" s="35"/>
      <c r="J9" s="35"/>
      <c r="K9" s="35"/>
    </row>
    <row r="10" spans="1:11" ht="15" thickTop="1" x14ac:dyDescent="0.3">
      <c r="A10" s="38"/>
      <c r="B10" s="39">
        <v>0.9102340162830993</v>
      </c>
      <c r="C10" s="39">
        <v>0.82852596439886139</v>
      </c>
      <c r="D10" s="39">
        <v>0.79423115727863369</v>
      </c>
      <c r="E10" s="40">
        <v>466790.05937711714</v>
      </c>
      <c r="F10" s="40">
        <v>1</v>
      </c>
      <c r="G10" s="40">
        <v>0</v>
      </c>
      <c r="H10" s="35"/>
      <c r="I10" s="35"/>
      <c r="J10" s="35"/>
      <c r="K10" s="35"/>
    </row>
    <row r="11" spans="1:1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4.4" customHeight="1" x14ac:dyDescent="0.3">
      <c r="A12" s="36"/>
      <c r="B12" s="48" t="s">
        <v>80</v>
      </c>
      <c r="C12" s="48" t="s">
        <v>81</v>
      </c>
      <c r="D12" s="48" t="s">
        <v>82</v>
      </c>
      <c r="E12" s="46" t="s">
        <v>63</v>
      </c>
      <c r="F12" s="46" t="s">
        <v>83</v>
      </c>
      <c r="G12" s="35"/>
      <c r="H12" s="35"/>
      <c r="I12" s="35"/>
      <c r="J12" s="35"/>
      <c r="K12" s="35"/>
    </row>
    <row r="13" spans="1:11" ht="15" thickBot="1" x14ac:dyDescent="0.35">
      <c r="A13" s="37" t="s">
        <v>84</v>
      </c>
      <c r="B13" s="47"/>
      <c r="C13" s="47"/>
      <c r="D13" s="47"/>
      <c r="E13" s="47"/>
      <c r="F13" s="47"/>
      <c r="G13" s="35"/>
      <c r="H13" s="35"/>
      <c r="I13" s="35"/>
      <c r="J13" s="35"/>
      <c r="K13" s="35"/>
    </row>
    <row r="14" spans="1:11" ht="15" thickTop="1" x14ac:dyDescent="0.3">
      <c r="A14" s="38" t="s">
        <v>85</v>
      </c>
      <c r="B14" s="40">
        <v>3</v>
      </c>
      <c r="C14" s="40">
        <v>15792184554369.166</v>
      </c>
      <c r="D14" s="40">
        <v>5264061518123.0557</v>
      </c>
      <c r="E14" s="40">
        <v>24.158933493758632</v>
      </c>
      <c r="F14" s="41">
        <v>5.3904167212441692E-6</v>
      </c>
      <c r="G14" s="35"/>
      <c r="H14" s="35"/>
      <c r="I14" s="35"/>
      <c r="J14" s="35"/>
      <c r="K14" s="35"/>
    </row>
    <row r="15" spans="1:11" x14ac:dyDescent="0.3">
      <c r="A15" s="38" t="s">
        <v>86</v>
      </c>
      <c r="B15" s="40">
        <v>15</v>
      </c>
      <c r="C15" s="40">
        <v>3268394392999.3887</v>
      </c>
      <c r="D15" s="40">
        <v>217892959533.29257</v>
      </c>
      <c r="E15" s="42"/>
      <c r="F15" s="42"/>
      <c r="G15" s="35"/>
      <c r="H15" s="35"/>
      <c r="I15" s="35"/>
      <c r="J15" s="35"/>
      <c r="K15" s="35"/>
    </row>
    <row r="16" spans="1:11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ht="14.4" customHeight="1" x14ac:dyDescent="0.3">
      <c r="A17" s="36"/>
      <c r="B17" s="46" t="s">
        <v>87</v>
      </c>
      <c r="C17" s="48" t="s">
        <v>88</v>
      </c>
      <c r="D17" s="46" t="s">
        <v>89</v>
      </c>
      <c r="E17" s="46" t="s">
        <v>83</v>
      </c>
      <c r="F17" s="45" t="s">
        <v>90</v>
      </c>
      <c r="G17" s="45"/>
      <c r="H17" s="35"/>
      <c r="I17" s="35"/>
      <c r="J17" s="35"/>
      <c r="K17" s="35"/>
    </row>
    <row r="18" spans="1:11" ht="15" thickBot="1" x14ac:dyDescent="0.35">
      <c r="A18" s="37" t="s">
        <v>91</v>
      </c>
      <c r="B18" s="47"/>
      <c r="C18" s="47"/>
      <c r="D18" s="47"/>
      <c r="E18" s="47"/>
      <c r="F18" s="43" t="s">
        <v>92</v>
      </c>
      <c r="G18" s="43" t="s">
        <v>93</v>
      </c>
      <c r="H18" s="35"/>
      <c r="I18" s="35"/>
      <c r="J18" s="35"/>
      <c r="K18" s="35"/>
    </row>
    <row r="19" spans="1:11" ht="15" thickTop="1" x14ac:dyDescent="0.3">
      <c r="A19" s="38" t="s">
        <v>94</v>
      </c>
      <c r="B19" s="40">
        <v>33989.510168850422</v>
      </c>
      <c r="C19" s="40">
        <v>273814.72741262306</v>
      </c>
      <c r="D19" s="40">
        <v>0.12413324327011156</v>
      </c>
      <c r="E19" s="41">
        <v>0.90285795924522827</v>
      </c>
      <c r="F19" s="40">
        <v>-549632.7661422349</v>
      </c>
      <c r="G19" s="40">
        <v>617611.78647993575</v>
      </c>
      <c r="H19" s="35"/>
      <c r="I19" s="35"/>
      <c r="J19" s="35"/>
      <c r="K19" s="35"/>
    </row>
    <row r="20" spans="1:11" x14ac:dyDescent="0.3">
      <c r="A20" s="38" t="s">
        <v>0</v>
      </c>
      <c r="B20" s="40">
        <v>32446.153908644337</v>
      </c>
      <c r="C20" s="40">
        <v>27781.046068724019</v>
      </c>
      <c r="D20" s="40">
        <v>1.1679241245408793</v>
      </c>
      <c r="E20" s="41">
        <v>0.2610666640639428</v>
      </c>
      <c r="F20" s="40">
        <v>-26767.744109700092</v>
      </c>
      <c r="G20" s="40">
        <v>91660.051926988759</v>
      </c>
      <c r="H20" s="35"/>
      <c r="I20" s="35"/>
      <c r="J20" s="35"/>
      <c r="K20" s="35"/>
    </row>
    <row r="21" spans="1:11" x14ac:dyDescent="0.3">
      <c r="A21" s="38" t="s">
        <v>1</v>
      </c>
      <c r="B21" s="40">
        <v>8.9993603818340375</v>
      </c>
      <c r="C21" s="40">
        <v>6.2030576145390679</v>
      </c>
      <c r="D21" s="40">
        <v>1.4507942600340904</v>
      </c>
      <c r="E21" s="41">
        <v>0.16742740283694948</v>
      </c>
      <c r="F21" s="40">
        <v>-4.2221439517535568</v>
      </c>
      <c r="G21" s="40">
        <v>22.220864715421634</v>
      </c>
      <c r="H21" s="35"/>
      <c r="I21" s="35"/>
      <c r="J21" s="35"/>
      <c r="K21" s="35"/>
    </row>
    <row r="22" spans="1:11" x14ac:dyDescent="0.3">
      <c r="A22" s="38" t="s">
        <v>96</v>
      </c>
      <c r="B22" s="40">
        <v>36.618326605663526</v>
      </c>
      <c r="C22" s="40">
        <v>6.1118778495935651</v>
      </c>
      <c r="D22" s="40">
        <v>5.9913380971935846</v>
      </c>
      <c r="E22" s="41">
        <v>2.4710283832590978E-5</v>
      </c>
      <c r="F22" s="40">
        <v>23.591167340633231</v>
      </c>
      <c r="G22" s="40">
        <v>49.645485870693818</v>
      </c>
      <c r="H22" s="35"/>
      <c r="I22" s="35"/>
      <c r="J22" s="35"/>
      <c r="K22" s="35"/>
    </row>
    <row r="23" spans="1:11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3">
      <c r="A24" s="36"/>
      <c r="B24" s="44"/>
      <c r="C24" s="35"/>
      <c r="D24" s="35"/>
      <c r="E24" s="35"/>
      <c r="F24" s="35"/>
      <c r="G24" s="35"/>
      <c r="H24" s="35"/>
      <c r="I24" s="35"/>
      <c r="J24" s="35"/>
      <c r="K24" s="35"/>
    </row>
    <row r="25" spans="1:11" ht="15" thickBot="1" x14ac:dyDescent="0.35">
      <c r="A25" s="37" t="s">
        <v>95</v>
      </c>
      <c r="B25" s="43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15" thickTop="1" x14ac:dyDescent="0.3">
      <c r="A26" s="53"/>
      <c r="B26" s="54" t="s">
        <v>119</v>
      </c>
      <c r="C26" s="55"/>
      <c r="D26" s="55"/>
      <c r="E26" s="55"/>
      <c r="F26" s="55"/>
      <c r="G26" s="55"/>
      <c r="H26" s="55"/>
      <c r="I26" s="55"/>
      <c r="J26" s="55"/>
      <c r="K26" s="55"/>
    </row>
    <row r="27" spans="1:11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32" spans="1:1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4" sqref="G4"/>
    </sheetView>
  </sheetViews>
  <sheetFormatPr defaultColWidth="14.44140625" defaultRowHeight="15" customHeight="1" x14ac:dyDescent="0.3"/>
  <cols>
    <col min="1" max="1" width="9.109375" customWidth="1"/>
    <col min="2" max="3" width="11.5546875" customWidth="1"/>
    <col min="4" max="4" width="13" customWidth="1"/>
    <col min="5" max="7" width="9.109375" customWidth="1"/>
    <col min="8" max="27" width="8.6640625" customWidth="1"/>
  </cols>
  <sheetData>
    <row r="1" spans="1:27" thickTop="1" x14ac:dyDescent="0.3">
      <c r="A1" s="7" t="s">
        <v>0</v>
      </c>
      <c r="B1" s="8" t="s">
        <v>1</v>
      </c>
      <c r="C1" s="8" t="s">
        <v>96</v>
      </c>
      <c r="D1" s="9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10">
        <v>1</v>
      </c>
      <c r="B2" s="11">
        <v>30000</v>
      </c>
      <c r="C2" s="49"/>
      <c r="D2" s="12">
        <v>1200000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4" x14ac:dyDescent="0.3">
      <c r="A3" s="13">
        <v>2</v>
      </c>
      <c r="B3" s="14">
        <v>20000</v>
      </c>
      <c r="C3" s="14">
        <v>30000</v>
      </c>
      <c r="D3" s="15">
        <v>880000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4.4" x14ac:dyDescent="0.3">
      <c r="A4" s="13">
        <v>3</v>
      </c>
      <c r="B4" s="14">
        <v>15000</v>
      </c>
      <c r="C4" s="14">
        <v>20000</v>
      </c>
      <c r="D4" s="15">
        <v>1800000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4" x14ac:dyDescent="0.3">
      <c r="A5" s="13">
        <v>4</v>
      </c>
      <c r="B5" s="14">
        <v>40000</v>
      </c>
      <c r="C5" s="14">
        <v>15000</v>
      </c>
      <c r="D5" s="15">
        <v>1050000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4.4" x14ac:dyDescent="0.3">
      <c r="A6" s="13">
        <v>5</v>
      </c>
      <c r="B6" s="14">
        <v>10000</v>
      </c>
      <c r="C6" s="14">
        <v>40000</v>
      </c>
      <c r="D6" s="15">
        <v>1700000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4" x14ac:dyDescent="0.3">
      <c r="A7" s="13">
        <v>6</v>
      </c>
      <c r="B7" s="14">
        <v>50000</v>
      </c>
      <c r="C7" s="14">
        <v>10000</v>
      </c>
      <c r="D7" s="15">
        <v>350000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4.4" x14ac:dyDescent="0.3">
      <c r="A8" s="13">
        <v>7</v>
      </c>
      <c r="B8" s="14">
        <v>5000</v>
      </c>
      <c r="C8" s="14">
        <v>50000</v>
      </c>
      <c r="D8" s="15">
        <v>2500000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4.4" x14ac:dyDescent="0.3">
      <c r="A9" s="13">
        <v>8</v>
      </c>
      <c r="B9" s="14">
        <v>40000</v>
      </c>
      <c r="C9" s="14">
        <v>5000</v>
      </c>
      <c r="D9" s="15">
        <v>760000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4.4" x14ac:dyDescent="0.3">
      <c r="A10" s="13">
        <v>9</v>
      </c>
      <c r="B10" s="14">
        <v>20000</v>
      </c>
      <c r="C10" s="14">
        <v>40000</v>
      </c>
      <c r="D10" s="15">
        <v>2300000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4.4" x14ac:dyDescent="0.3">
      <c r="A11" s="13">
        <v>10</v>
      </c>
      <c r="B11" s="14">
        <v>10000</v>
      </c>
      <c r="C11" s="14">
        <v>20000</v>
      </c>
      <c r="D11" s="15">
        <v>1000000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4.4" x14ac:dyDescent="0.3">
      <c r="A12" s="13">
        <v>11</v>
      </c>
      <c r="B12" s="14">
        <v>60000</v>
      </c>
      <c r="C12" s="14">
        <v>10000</v>
      </c>
      <c r="D12" s="15">
        <v>1570000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4.4" x14ac:dyDescent="0.3">
      <c r="A13" s="13">
        <v>12</v>
      </c>
      <c r="B13" s="14">
        <v>5000</v>
      </c>
      <c r="C13" s="14">
        <v>60000</v>
      </c>
      <c r="D13" s="15">
        <v>2430000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4.4" x14ac:dyDescent="0.3">
      <c r="A14" s="13">
        <v>13</v>
      </c>
      <c r="B14" s="14">
        <v>35000</v>
      </c>
      <c r="C14" s="14">
        <v>5000</v>
      </c>
      <c r="D14" s="15">
        <v>1320000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4.4" x14ac:dyDescent="0.3">
      <c r="A15" s="13">
        <v>14</v>
      </c>
      <c r="B15" s="14">
        <v>15000</v>
      </c>
      <c r="C15" s="14">
        <v>35000</v>
      </c>
      <c r="D15" s="15">
        <v>1400000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4.4" x14ac:dyDescent="0.3">
      <c r="A16" s="13">
        <v>15</v>
      </c>
      <c r="B16" s="14">
        <v>70000</v>
      </c>
      <c r="C16" s="14">
        <v>15000</v>
      </c>
      <c r="D16" s="15">
        <v>1890000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4.4" x14ac:dyDescent="0.3">
      <c r="A17" s="13">
        <v>16</v>
      </c>
      <c r="B17" s="14">
        <v>25000</v>
      </c>
      <c r="C17" s="14">
        <v>70000</v>
      </c>
      <c r="D17" s="15">
        <v>3200000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4.4" x14ac:dyDescent="0.3">
      <c r="A18" s="13">
        <v>17</v>
      </c>
      <c r="B18" s="14">
        <v>30000</v>
      </c>
      <c r="C18" s="14">
        <v>25000</v>
      </c>
      <c r="D18" s="15">
        <v>2200000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4.4" x14ac:dyDescent="0.3">
      <c r="A19" s="13">
        <v>18</v>
      </c>
      <c r="B19" s="14">
        <v>60000</v>
      </c>
      <c r="C19" s="14">
        <v>30000</v>
      </c>
      <c r="D19" s="15">
        <v>1440000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4.4" x14ac:dyDescent="0.3">
      <c r="A20" s="13">
        <v>19</v>
      </c>
      <c r="B20" s="14">
        <v>80000</v>
      </c>
      <c r="C20" s="14">
        <v>60000</v>
      </c>
      <c r="D20" s="15">
        <v>4000000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 x14ac:dyDescent="0.35">
      <c r="A21" s="16">
        <v>20</v>
      </c>
      <c r="B21" s="17">
        <v>50000</v>
      </c>
      <c r="C21" s="17">
        <v>80000</v>
      </c>
      <c r="D21" s="18">
        <v>4100000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thickTop="1" x14ac:dyDescent="0.3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7" ht="15.75" customHeight="1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7" ht="15.75" customHeight="1" x14ac:dyDescent="0.3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7" ht="15.75" customHeight="1" x14ac:dyDescent="0.3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7" ht="15.75" customHeight="1" x14ac:dyDescent="0.3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">
      <c r="A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11" sqref="F11"/>
    </sheetView>
  </sheetViews>
  <sheetFormatPr defaultRowHeight="14.4" x14ac:dyDescent="0.3"/>
  <cols>
    <col min="1" max="3" width="10.77734375" customWidth="1"/>
    <col min="4" max="4" width="12.5546875" style="51" bestFit="1" customWidth="1"/>
    <col min="5" max="5" width="23.44140625" bestFit="1" customWidth="1"/>
    <col min="6" max="6" width="23.33203125" bestFit="1" customWidth="1"/>
    <col min="7" max="7" width="24.44140625" bestFit="1" customWidth="1"/>
    <col min="8" max="8" width="24.33203125" bestFit="1" customWidth="1"/>
  </cols>
  <sheetData>
    <row r="1" spans="1:8" ht="15" thickTop="1" x14ac:dyDescent="0.3">
      <c r="A1" s="7" t="s">
        <v>0</v>
      </c>
      <c r="B1" s="8" t="s">
        <v>1</v>
      </c>
      <c r="C1" s="8" t="s">
        <v>96</v>
      </c>
      <c r="D1" s="50" t="s">
        <v>2</v>
      </c>
      <c r="E1" s="21" t="s">
        <v>42</v>
      </c>
      <c r="F1" s="21" t="s">
        <v>47</v>
      </c>
      <c r="G1" s="21" t="s">
        <v>52</v>
      </c>
      <c r="H1" s="20" t="s">
        <v>57</v>
      </c>
    </row>
    <row r="2" spans="1:8" x14ac:dyDescent="0.3">
      <c r="A2" s="10">
        <v>21</v>
      </c>
      <c r="B2" s="11">
        <v>50000</v>
      </c>
      <c r="C2" s="11">
        <v>50000</v>
      </c>
      <c r="D2" s="56">
        <v>2996243.0916252597</v>
      </c>
      <c r="E2" s="22">
        <v>1892570.5591046591</v>
      </c>
      <c r="F2" s="22">
        <v>4099915.6241458603</v>
      </c>
      <c r="G2" s="22">
        <v>2518552.2605297547</v>
      </c>
      <c r="H2" s="25">
        <v>3473933.9227207648</v>
      </c>
    </row>
    <row r="3" spans="1:8" x14ac:dyDescent="0.3">
      <c r="A3" s="13">
        <v>22</v>
      </c>
      <c r="B3" s="14">
        <v>50000</v>
      </c>
      <c r="C3" s="14">
        <v>50000</v>
      </c>
      <c r="D3" s="57">
        <v>3028689.2455339041</v>
      </c>
      <c r="E3" s="23">
        <v>1906161.981680125</v>
      </c>
      <c r="F3" s="23">
        <v>4151216.5093876831</v>
      </c>
      <c r="G3" s="23">
        <v>2508917.2482434288</v>
      </c>
      <c r="H3" s="26">
        <v>3548461.2428243794</v>
      </c>
    </row>
    <row r="4" spans="1:8" x14ac:dyDescent="0.3">
      <c r="A4" s="13">
        <v>23</v>
      </c>
      <c r="B4" s="14">
        <v>50000</v>
      </c>
      <c r="C4" s="14">
        <v>50000</v>
      </c>
      <c r="D4" s="57">
        <v>3061135.3994425484</v>
      </c>
      <c r="E4" s="23">
        <v>1916996.2345737286</v>
      </c>
      <c r="F4" s="23">
        <v>4205274.5643113684</v>
      </c>
      <c r="G4" s="23">
        <v>2496201.8638306158</v>
      </c>
      <c r="H4" s="26">
        <v>3626068.935054481</v>
      </c>
    </row>
    <row r="5" spans="1:8" ht="15" thickBot="1" x14ac:dyDescent="0.35">
      <c r="A5" s="16">
        <v>24</v>
      </c>
      <c r="B5" s="17">
        <v>50000</v>
      </c>
      <c r="C5" s="17">
        <v>50000</v>
      </c>
      <c r="D5" s="58">
        <v>3093581.5533511927</v>
      </c>
      <c r="E5" s="24">
        <v>1925226.3117763356</v>
      </c>
      <c r="F5" s="24">
        <v>4261936.7949260501</v>
      </c>
      <c r="G5" s="24">
        <v>2481087.1112639839</v>
      </c>
      <c r="H5" s="27">
        <v>3706075.9954384016</v>
      </c>
    </row>
    <row r="6" spans="1:8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4.4" x14ac:dyDescent="0.3"/>
  <sheetData>
    <row r="9" spans="2:2" x14ac:dyDescent="0.3">
      <c r="B9" s="4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ColWidth="30.77734375" defaultRowHeight="14.4" x14ac:dyDescent="0.3"/>
  <cols>
    <col min="1" max="1" width="30.77734375" style="6"/>
    <col min="2" max="16384" width="30.77734375" style="5"/>
  </cols>
  <sheetData>
    <row r="1" spans="1:20" x14ac:dyDescent="0.3">
      <c r="A1" s="6" t="s">
        <v>12</v>
      </c>
      <c r="B1" s="5" t="s">
        <v>13</v>
      </c>
      <c r="C1" s="5" t="s">
        <v>3</v>
      </c>
      <c r="D1" s="5">
        <v>8</v>
      </c>
      <c r="E1" s="5" t="s">
        <v>4</v>
      </c>
      <c r="F1" s="5">
        <v>3</v>
      </c>
      <c r="G1" s="5" t="s">
        <v>5</v>
      </c>
      <c r="H1" s="5">
        <v>2</v>
      </c>
      <c r="I1" s="5" t="s">
        <v>6</v>
      </c>
      <c r="J1" s="5">
        <v>1</v>
      </c>
      <c r="K1" s="5" t="s">
        <v>7</v>
      </c>
      <c r="L1" s="5">
        <v>0</v>
      </c>
      <c r="M1" s="5" t="s">
        <v>8</v>
      </c>
      <c r="N1" s="5">
        <v>0</v>
      </c>
      <c r="O1" s="5" t="s">
        <v>9</v>
      </c>
      <c r="P1" s="5">
        <v>1</v>
      </c>
      <c r="Q1" s="5" t="s">
        <v>10</v>
      </c>
      <c r="R1" s="5">
        <v>0</v>
      </c>
      <c r="S1" s="5" t="s">
        <v>11</v>
      </c>
      <c r="T1" s="5">
        <v>0</v>
      </c>
    </row>
    <row r="2" spans="1:20" x14ac:dyDescent="0.3">
      <c r="A2" s="6" t="s">
        <v>14</v>
      </c>
      <c r="B2" s="5" t="s">
        <v>38</v>
      </c>
    </row>
    <row r="3" spans="1:20" x14ac:dyDescent="0.3">
      <c r="A3" s="6" t="s">
        <v>15</v>
      </c>
      <c r="B3" s="5" t="b">
        <f>IF(B10&gt;256,"TripUpST110AndEarlier",TRUE)</f>
        <v>1</v>
      </c>
    </row>
    <row r="4" spans="1:20" x14ac:dyDescent="0.3">
      <c r="A4" s="6" t="s">
        <v>16</v>
      </c>
      <c r="B4" s="5" t="s">
        <v>17</v>
      </c>
    </row>
    <row r="5" spans="1:20" x14ac:dyDescent="0.3">
      <c r="A5" s="6" t="s">
        <v>18</v>
      </c>
      <c r="B5" s="5" t="b">
        <v>1</v>
      </c>
    </row>
    <row r="6" spans="1:20" x14ac:dyDescent="0.3">
      <c r="A6" s="6" t="s">
        <v>19</v>
      </c>
      <c r="B6" s="5" t="b">
        <v>0</v>
      </c>
    </row>
    <row r="7" spans="1:20" x14ac:dyDescent="0.3">
      <c r="A7" s="6" t="s">
        <v>20</v>
      </c>
      <c r="B7" s="5">
        <f>Data!$A$1:$D$21</f>
        <v>50000</v>
      </c>
    </row>
    <row r="8" spans="1:20" x14ac:dyDescent="0.3">
      <c r="A8" s="6" t="s">
        <v>21</v>
      </c>
      <c r="B8" s="5">
        <v>2</v>
      </c>
    </row>
    <row r="9" spans="1:20" x14ac:dyDescent="0.3">
      <c r="A9" s="6" t="s">
        <v>22</v>
      </c>
      <c r="B9" s="19">
        <f>1</f>
        <v>1</v>
      </c>
    </row>
    <row r="10" spans="1:20" x14ac:dyDescent="0.3">
      <c r="A10" s="6" t="s">
        <v>23</v>
      </c>
      <c r="B10" s="5">
        <v>4</v>
      </c>
    </row>
    <row r="12" spans="1:20" x14ac:dyDescent="0.3">
      <c r="A12" s="6" t="s">
        <v>24</v>
      </c>
      <c r="B12" s="5" t="s">
        <v>98</v>
      </c>
      <c r="C12" s="5" t="s">
        <v>25</v>
      </c>
      <c r="D12" s="5" t="s">
        <v>26</v>
      </c>
      <c r="E12" s="5" t="b">
        <v>1</v>
      </c>
      <c r="F12" s="5">
        <v>0</v>
      </c>
      <c r="G12" s="5">
        <v>4</v>
      </c>
      <c r="H12" s="5">
        <v>0</v>
      </c>
    </row>
    <row r="13" spans="1:20" x14ac:dyDescent="0.3">
      <c r="A13" s="6" t="s">
        <v>27</v>
      </c>
      <c r="B13" s="5">
        <f>Data!$A$1:$A$21</f>
        <v>12</v>
      </c>
    </row>
    <row r="14" spans="1:20" x14ac:dyDescent="0.3">
      <c r="A14" s="6" t="s">
        <v>28</v>
      </c>
    </row>
    <row r="15" spans="1:20" x14ac:dyDescent="0.3">
      <c r="A15" s="6" t="s">
        <v>29</v>
      </c>
      <c r="B15" s="5" t="s">
        <v>100</v>
      </c>
      <c r="C15" s="5" t="s">
        <v>35</v>
      </c>
      <c r="D15" s="5" t="s">
        <v>31</v>
      </c>
      <c r="E15" s="5" t="b">
        <v>1</v>
      </c>
      <c r="F15" s="5">
        <v>0</v>
      </c>
      <c r="G15" s="5">
        <v>4</v>
      </c>
      <c r="H15" s="5">
        <v>0</v>
      </c>
    </row>
    <row r="16" spans="1:20" x14ac:dyDescent="0.3">
      <c r="A16" s="6" t="s">
        <v>32</v>
      </c>
      <c r="B16" s="5">
        <f>Data!$B$1:$B$21</f>
        <v>70000</v>
      </c>
    </row>
    <row r="17" spans="1:8" x14ac:dyDescent="0.3">
      <c r="A17" s="6" t="s">
        <v>33</v>
      </c>
    </row>
    <row r="18" spans="1:8" x14ac:dyDescent="0.3">
      <c r="A18" s="6" t="s">
        <v>34</v>
      </c>
      <c r="B18" s="5" t="s">
        <v>99</v>
      </c>
      <c r="C18" s="5" t="s">
        <v>30</v>
      </c>
      <c r="D18" s="5" t="s">
        <v>97</v>
      </c>
      <c r="E18" s="5" t="b">
        <v>1</v>
      </c>
      <c r="F18" s="5">
        <v>0</v>
      </c>
      <c r="G18" s="5">
        <v>4</v>
      </c>
      <c r="H18" s="5">
        <v>0</v>
      </c>
    </row>
    <row r="19" spans="1:8" x14ac:dyDescent="0.3">
      <c r="A19" s="6" t="s">
        <v>36</v>
      </c>
      <c r="B19" s="5">
        <f>Data!$C$1:$C$21</f>
        <v>30000</v>
      </c>
    </row>
    <row r="20" spans="1:8" x14ac:dyDescent="0.3">
      <c r="A20" s="6" t="s">
        <v>37</v>
      </c>
    </row>
    <row r="21" spans="1:8" x14ac:dyDescent="0.3">
      <c r="A21" s="6" t="s">
        <v>43</v>
      </c>
      <c r="B21" s="5" t="s">
        <v>101</v>
      </c>
      <c r="C21" s="5" t="s">
        <v>102</v>
      </c>
      <c r="D21" s="5" t="s">
        <v>41</v>
      </c>
      <c r="E21" s="5" t="b">
        <v>1</v>
      </c>
      <c r="F21" s="5">
        <v>0</v>
      </c>
      <c r="G21" s="5">
        <v>4</v>
      </c>
      <c r="H21" s="5">
        <v>0</v>
      </c>
    </row>
    <row r="22" spans="1:8" x14ac:dyDescent="0.3">
      <c r="A22" s="6" t="s">
        <v>45</v>
      </c>
      <c r="B22" s="5" t="e">
        <f>Data!$D$1:$D$21</f>
        <v>#VALUE!</v>
      </c>
    </row>
    <row r="23" spans="1:8" x14ac:dyDescent="0.3">
      <c r="A23" s="6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ColWidth="30.77734375" defaultRowHeight="14.4" x14ac:dyDescent="0.3"/>
  <cols>
    <col min="1" max="1" width="30.77734375" style="6"/>
    <col min="2" max="16384" width="30.77734375" style="5"/>
  </cols>
  <sheetData>
    <row r="1" spans="1:20" x14ac:dyDescent="0.3">
      <c r="A1" s="6" t="s">
        <v>12</v>
      </c>
      <c r="B1" s="5" t="s">
        <v>103</v>
      </c>
      <c r="C1" s="5" t="s">
        <v>3</v>
      </c>
      <c r="D1" s="5">
        <v>8</v>
      </c>
      <c r="E1" s="5" t="s">
        <v>4</v>
      </c>
      <c r="F1" s="5">
        <v>3</v>
      </c>
      <c r="G1" s="5" t="s">
        <v>5</v>
      </c>
      <c r="H1" s="5">
        <v>2</v>
      </c>
      <c r="I1" s="5" t="s">
        <v>6</v>
      </c>
      <c r="J1" s="5">
        <v>1</v>
      </c>
      <c r="K1" s="5" t="s">
        <v>7</v>
      </c>
      <c r="L1" s="5">
        <v>0</v>
      </c>
      <c r="M1" s="5" t="s">
        <v>8</v>
      </c>
      <c r="N1" s="5">
        <v>0</v>
      </c>
      <c r="O1" s="5" t="s">
        <v>9</v>
      </c>
      <c r="P1" s="5">
        <v>1</v>
      </c>
      <c r="Q1" s="5" t="s">
        <v>10</v>
      </c>
      <c r="R1" s="5">
        <v>0</v>
      </c>
      <c r="S1" s="5" t="s">
        <v>11</v>
      </c>
      <c r="T1" s="5">
        <v>0</v>
      </c>
    </row>
    <row r="2" spans="1:20" x14ac:dyDescent="0.3">
      <c r="A2" s="6" t="s">
        <v>14</v>
      </c>
      <c r="B2" s="5" t="s">
        <v>104</v>
      </c>
    </row>
    <row r="3" spans="1:20" x14ac:dyDescent="0.3">
      <c r="A3" s="6" t="s">
        <v>15</v>
      </c>
      <c r="B3" s="5" t="b">
        <f>IF(B10&gt;256,"TripUpST110AndEarlier",TRUE)</f>
        <v>1</v>
      </c>
    </row>
    <row r="4" spans="1:20" x14ac:dyDescent="0.3">
      <c r="A4" s="6" t="s">
        <v>16</v>
      </c>
      <c r="B4" s="5" t="s">
        <v>17</v>
      </c>
    </row>
    <row r="5" spans="1:20" x14ac:dyDescent="0.3">
      <c r="A5" s="6" t="s">
        <v>18</v>
      </c>
      <c r="B5" s="5" t="b">
        <v>1</v>
      </c>
    </row>
    <row r="6" spans="1:20" x14ac:dyDescent="0.3">
      <c r="A6" s="6" t="s">
        <v>19</v>
      </c>
      <c r="B6" s="5" t="b">
        <v>0</v>
      </c>
    </row>
    <row r="7" spans="1:20" x14ac:dyDescent="0.3">
      <c r="A7" s="6" t="s">
        <v>20</v>
      </c>
      <c r="B7" s="5" t="e">
        <f>Sheet8!$A$1:$H$5</f>
        <v>#VALUE!</v>
      </c>
    </row>
    <row r="8" spans="1:20" x14ac:dyDescent="0.3">
      <c r="A8" s="6" t="s">
        <v>21</v>
      </c>
      <c r="B8" s="5">
        <v>2</v>
      </c>
    </row>
    <row r="9" spans="1:20" x14ac:dyDescent="0.3">
      <c r="A9" s="6" t="s">
        <v>22</v>
      </c>
      <c r="B9" s="19">
        <f>1</f>
        <v>1</v>
      </c>
    </row>
    <row r="10" spans="1:20" x14ac:dyDescent="0.3">
      <c r="A10" s="6" t="s">
        <v>23</v>
      </c>
      <c r="B10" s="5">
        <v>8</v>
      </c>
    </row>
    <row r="12" spans="1:20" x14ac:dyDescent="0.3">
      <c r="A12" s="6" t="s">
        <v>24</v>
      </c>
      <c r="B12" s="5" t="s">
        <v>107</v>
      </c>
      <c r="C12" s="5" t="s">
        <v>25</v>
      </c>
      <c r="D12" s="5" t="s">
        <v>39</v>
      </c>
      <c r="E12" s="5" t="b">
        <v>1</v>
      </c>
      <c r="F12" s="5">
        <v>1</v>
      </c>
      <c r="G12" s="5">
        <v>3</v>
      </c>
      <c r="H12" s="5">
        <v>0</v>
      </c>
    </row>
    <row r="13" spans="1:20" x14ac:dyDescent="0.3">
      <c r="A13" s="6" t="s">
        <v>27</v>
      </c>
      <c r="B13" s="5" t="e">
        <f>Sheet8!$A$1:$A$5</f>
        <v>#VALUE!</v>
      </c>
    </row>
    <row r="14" spans="1:20" x14ac:dyDescent="0.3">
      <c r="A14" s="6" t="s">
        <v>28</v>
      </c>
    </row>
    <row r="15" spans="1:20" x14ac:dyDescent="0.3">
      <c r="A15" s="6" t="s">
        <v>29</v>
      </c>
      <c r="B15" s="5" t="s">
        <v>108</v>
      </c>
      <c r="C15" s="5" t="s">
        <v>30</v>
      </c>
      <c r="D15" s="5" t="s">
        <v>40</v>
      </c>
      <c r="E15" s="5" t="b">
        <v>1</v>
      </c>
      <c r="F15" s="5">
        <v>2</v>
      </c>
      <c r="G15" s="5">
        <v>2</v>
      </c>
      <c r="H15" s="5">
        <v>0</v>
      </c>
    </row>
    <row r="16" spans="1:20" x14ac:dyDescent="0.3">
      <c r="A16" s="6" t="s">
        <v>32</v>
      </c>
      <c r="B16" s="5" t="e">
        <f>Sheet8!$B$1:$B$5</f>
        <v>#VALUE!</v>
      </c>
    </row>
    <row r="17" spans="1:8" x14ac:dyDescent="0.3">
      <c r="A17" s="6" t="s">
        <v>33</v>
      </c>
    </row>
    <row r="18" spans="1:8" x14ac:dyDescent="0.3">
      <c r="A18" s="6" t="s">
        <v>34</v>
      </c>
      <c r="B18" s="5" t="s">
        <v>109</v>
      </c>
      <c r="C18" s="5" t="s">
        <v>35</v>
      </c>
      <c r="D18" s="5" t="s">
        <v>110</v>
      </c>
      <c r="E18" s="5" t="b">
        <v>1</v>
      </c>
      <c r="F18" s="5">
        <v>2</v>
      </c>
      <c r="G18" s="5">
        <v>2</v>
      </c>
      <c r="H18" s="5">
        <v>0</v>
      </c>
    </row>
    <row r="19" spans="1:8" x14ac:dyDescent="0.3">
      <c r="A19" s="6" t="s">
        <v>36</v>
      </c>
      <c r="B19" s="5" t="e">
        <f>Sheet8!$C$1:$C$5</f>
        <v>#VALUE!</v>
      </c>
    </row>
    <row r="20" spans="1:8" x14ac:dyDescent="0.3">
      <c r="A20" s="6" t="s">
        <v>37</v>
      </c>
    </row>
    <row r="21" spans="1:8" x14ac:dyDescent="0.3">
      <c r="A21" s="6" t="s">
        <v>43</v>
      </c>
      <c r="B21" s="5" t="s">
        <v>111</v>
      </c>
      <c r="C21" s="5" t="s">
        <v>102</v>
      </c>
      <c r="D21" s="5" t="s">
        <v>105</v>
      </c>
      <c r="E21" s="5" t="b">
        <v>1</v>
      </c>
      <c r="F21" s="5">
        <v>1</v>
      </c>
      <c r="G21" s="5">
        <v>2</v>
      </c>
      <c r="H21" s="5">
        <v>0</v>
      </c>
    </row>
    <row r="22" spans="1:8" x14ac:dyDescent="0.3">
      <c r="A22" s="6" t="s">
        <v>45</v>
      </c>
      <c r="B22" s="52" t="e">
        <f>Sheet8!$D$1:$D$5</f>
        <v>#VALUE!</v>
      </c>
    </row>
    <row r="23" spans="1:8" x14ac:dyDescent="0.3">
      <c r="A23" s="6" t="s">
        <v>46</v>
      </c>
    </row>
    <row r="24" spans="1:8" x14ac:dyDescent="0.3">
      <c r="A24" s="6" t="s">
        <v>48</v>
      </c>
      <c r="B24" s="5" t="s">
        <v>112</v>
      </c>
      <c r="C24" s="5" t="s">
        <v>42</v>
      </c>
      <c r="D24" s="5" t="s">
        <v>44</v>
      </c>
      <c r="E24" s="5" t="b">
        <v>1</v>
      </c>
      <c r="F24" s="5">
        <v>0</v>
      </c>
      <c r="G24" s="5">
        <v>4</v>
      </c>
      <c r="H24" s="5">
        <v>0</v>
      </c>
    </row>
    <row r="25" spans="1:8" x14ac:dyDescent="0.3">
      <c r="A25" s="6" t="s">
        <v>50</v>
      </c>
      <c r="B25" s="5" t="e">
        <f>Sheet8!$E$1:$E$5</f>
        <v>#VALUE!</v>
      </c>
    </row>
    <row r="26" spans="1:8" x14ac:dyDescent="0.3">
      <c r="A26" s="6" t="s">
        <v>51</v>
      </c>
    </row>
    <row r="27" spans="1:8" x14ac:dyDescent="0.3">
      <c r="A27" s="6" t="s">
        <v>53</v>
      </c>
      <c r="B27" s="5" t="s">
        <v>113</v>
      </c>
      <c r="C27" s="5" t="s">
        <v>47</v>
      </c>
      <c r="D27" s="5" t="s">
        <v>49</v>
      </c>
      <c r="E27" s="5" t="b">
        <v>1</v>
      </c>
      <c r="F27" s="5">
        <v>0</v>
      </c>
      <c r="G27" s="5">
        <v>4</v>
      </c>
      <c r="H27" s="5">
        <v>0</v>
      </c>
    </row>
    <row r="28" spans="1:8" x14ac:dyDescent="0.3">
      <c r="A28" s="6" t="s">
        <v>55</v>
      </c>
      <c r="B28" s="5" t="e">
        <f>Sheet8!$F$1:$F$5</f>
        <v>#VALUE!</v>
      </c>
    </row>
    <row r="29" spans="1:8" x14ac:dyDescent="0.3">
      <c r="A29" s="6" t="s">
        <v>56</v>
      </c>
    </row>
    <row r="30" spans="1:8" x14ac:dyDescent="0.3">
      <c r="A30" s="6" t="s">
        <v>58</v>
      </c>
      <c r="B30" s="5" t="s">
        <v>114</v>
      </c>
      <c r="C30" s="5" t="s">
        <v>52</v>
      </c>
      <c r="D30" s="5" t="s">
        <v>54</v>
      </c>
      <c r="E30" s="5" t="b">
        <v>1</v>
      </c>
      <c r="F30" s="5">
        <v>0</v>
      </c>
      <c r="G30" s="5">
        <v>4</v>
      </c>
      <c r="H30" s="5">
        <v>0</v>
      </c>
    </row>
    <row r="31" spans="1:8" x14ac:dyDescent="0.3">
      <c r="A31" s="6" t="s">
        <v>60</v>
      </c>
      <c r="B31" s="5" t="e">
        <f>Sheet8!$G$1:$G$5</f>
        <v>#VALUE!</v>
      </c>
    </row>
    <row r="32" spans="1:8" x14ac:dyDescent="0.3">
      <c r="A32" s="6" t="s">
        <v>61</v>
      </c>
    </row>
    <row r="33" spans="1:8" x14ac:dyDescent="0.3">
      <c r="A33" s="6" t="s">
        <v>115</v>
      </c>
      <c r="B33" s="5" t="s">
        <v>116</v>
      </c>
      <c r="C33" s="5" t="s">
        <v>57</v>
      </c>
      <c r="D33" s="5" t="s">
        <v>59</v>
      </c>
      <c r="E33" s="5" t="b">
        <v>1</v>
      </c>
      <c r="F33" s="5">
        <v>0</v>
      </c>
      <c r="G33" s="5">
        <v>4</v>
      </c>
      <c r="H33" s="5">
        <v>0</v>
      </c>
    </row>
    <row r="34" spans="1:8" x14ac:dyDescent="0.3">
      <c r="A34" s="6" t="s">
        <v>117</v>
      </c>
      <c r="B34" s="5" t="e">
        <f>Sheet8!$H$1:$H$5</f>
        <v>#VALUE!</v>
      </c>
    </row>
    <row r="35" spans="1:8" x14ac:dyDescent="0.3">
      <c r="A35" s="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regression Predict</vt:lpstr>
      <vt:lpstr>Data</vt:lpstr>
      <vt:lpstr>Sheet8</vt:lpstr>
      <vt:lpstr>_PalUtilTempWorksheet</vt:lpstr>
      <vt:lpstr>_STDS_DG34121011</vt:lpstr>
      <vt:lpstr>_STDS_DGE671F94</vt:lpstr>
      <vt:lpstr>ST_Advertising</vt:lpstr>
      <vt:lpstr>ST_Advertising_2</vt:lpstr>
      <vt:lpstr>ST_ConfidenceLowerLimit95</vt:lpstr>
      <vt:lpstr>ST_ConfidenceUpperLimit95</vt:lpstr>
      <vt:lpstr>ST_laggedAd</vt:lpstr>
      <vt:lpstr>ST_laggedAd_3</vt:lpstr>
      <vt:lpstr>ST_predcttt_4</vt:lpstr>
      <vt:lpstr>ST_PredictionLowerLimit95</vt:lpstr>
      <vt:lpstr>ST_PredictionUpperLimit95</vt:lpstr>
      <vt:lpstr>ST_Quarter</vt:lpstr>
      <vt:lpstr>ST_Quarter_1</vt:lpstr>
      <vt:lpstr>ST_Revenue_3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way</dc:creator>
  <cp:lastModifiedBy>1 way</cp:lastModifiedBy>
  <dcterms:created xsi:type="dcterms:W3CDTF">2022-12-28T01:31:13Z</dcterms:created>
  <dcterms:modified xsi:type="dcterms:W3CDTF">2023-01-05T15:07:07Z</dcterms:modified>
</cp:coreProperties>
</file>