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nnatallah Mamdouh\Desktop\BellaBeat\Excel\"/>
    </mc:Choice>
  </mc:AlternateContent>
  <xr:revisionPtr revIDLastSave="0" documentId="13_ncr:1_{0CA08F5F-AE6A-49BD-AF5A-1B3DC1ECD5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36" i="1"/>
  <c r="D10" i="1"/>
  <c r="D11" i="1"/>
  <c r="D12" i="1"/>
  <c r="D13" i="1"/>
  <c r="D14" i="1"/>
  <c r="D15" i="1"/>
  <c r="D16" i="1"/>
  <c r="E30" i="1"/>
  <c r="E31" i="1"/>
  <c r="E32" i="1"/>
  <c r="E33" i="1"/>
  <c r="E34" i="1"/>
  <c r="E35" i="1"/>
  <c r="E29" i="1"/>
  <c r="E26" i="1"/>
  <c r="E25" i="1"/>
  <c r="E24" i="1"/>
  <c r="E23" i="1"/>
  <c r="E22" i="1"/>
  <c r="E21" i="1"/>
  <c r="E20" i="1"/>
  <c r="E19" i="1"/>
  <c r="F11" i="1"/>
  <c r="F12" i="1"/>
  <c r="F13" i="1"/>
  <c r="F14" i="1"/>
  <c r="F15" i="1"/>
  <c r="F16" i="1"/>
  <c r="F10" i="1"/>
  <c r="E11" i="1"/>
  <c r="E12" i="1"/>
  <c r="E13" i="1"/>
  <c r="E14" i="1"/>
  <c r="E15" i="1"/>
  <c r="E16" i="1"/>
  <c r="E10" i="1"/>
</calcChain>
</file>

<file path=xl/sharedStrings.xml><?xml version="1.0" encoding="utf-8"?>
<sst xmlns="http://schemas.openxmlformats.org/spreadsheetml/2006/main" count="76" uniqueCount="48">
  <si>
    <t>Number of users</t>
  </si>
  <si>
    <t>Average Weight (Kg)</t>
  </si>
  <si>
    <t>Average Weight (Pounds)</t>
  </si>
  <si>
    <t>Underweight</t>
  </si>
  <si>
    <t>&lt; 18.5</t>
  </si>
  <si>
    <t>Healthy weight</t>
  </si>
  <si>
    <t>18.5 - 24.9</t>
  </si>
  <si>
    <t>Overweight</t>
  </si>
  <si>
    <t>25.0 - 29.9</t>
  </si>
  <si>
    <t>Obesity</t>
  </si>
  <si>
    <t>&gt;= 30.0</t>
  </si>
  <si>
    <t>Day</t>
  </si>
  <si>
    <t>Average Total Minutes Asleep</t>
  </si>
  <si>
    <t>Average Total Time In Bed</t>
  </si>
  <si>
    <t>Saturday</t>
  </si>
  <si>
    <t>Sunday</t>
  </si>
  <si>
    <t>Monday</t>
  </si>
  <si>
    <t>Tuesday</t>
  </si>
  <si>
    <t>Wednesday</t>
  </si>
  <si>
    <t>Thursday</t>
  </si>
  <si>
    <t>Friday</t>
  </si>
  <si>
    <t>Hour</t>
  </si>
  <si>
    <t>Average number of steps</t>
  </si>
  <si>
    <t>Average calories burned</t>
  </si>
  <si>
    <t>Average Sedentary Minutes</t>
  </si>
  <si>
    <t>Average Lightly Active Minutes</t>
  </si>
  <si>
    <t>Average Fairly Active Minutes</t>
  </si>
  <si>
    <t>Average Very Active Minutes</t>
  </si>
  <si>
    <t>Average Lightly Active Distance (Km)</t>
  </si>
  <si>
    <t>Average Moderately Active Distance (Km)</t>
  </si>
  <si>
    <t>Average Very Active Distance (Km)</t>
  </si>
  <si>
    <t>Average Total Distance (Km)</t>
  </si>
  <si>
    <t>Average number of calories</t>
  </si>
  <si>
    <t>Average total steps walked</t>
  </si>
  <si>
    <t>Average total distance walked (Km)</t>
  </si>
  <si>
    <t>Average Total Hours Asleep</t>
  </si>
  <si>
    <t>Average Total Time in Bed</t>
  </si>
  <si>
    <t>12:00 AM - 2:00 AM</t>
  </si>
  <si>
    <t>12:00 PM - 2:00 PM</t>
  </si>
  <si>
    <t>3:00 AM - 5:00 AM</t>
  </si>
  <si>
    <t>6:00 AM - 8:00 AM</t>
  </si>
  <si>
    <t>9:00 AM - 11:00 AM</t>
  </si>
  <si>
    <t>3:00 PM - 5:00 PM</t>
  </si>
  <si>
    <t>6:00 PM - 8:00 PM</t>
  </si>
  <si>
    <t>9:00 PM - 11:00 PM</t>
  </si>
  <si>
    <t>Time in hr and m</t>
  </si>
  <si>
    <t>Difference (in minutes)</t>
  </si>
  <si>
    <t># of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</si>
</sst>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h&quot;hr,&quot;\ m&quot;m&quot;"/>
    <numFmt numFmtId="169" formatCode="0&quot;m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18" fontId="0" fillId="5" borderId="1" xfId="0" applyNumberFormat="1" applyFill="1" applyBorder="1" applyAlignment="1">
      <alignment horizontal="center" vertical="center"/>
    </xf>
    <xf numFmtId="18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/>
              <a:t>BMI and Obesity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Tables!$C$4:$C$7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Tables!$D$4:$D$7</c:f>
              <c:numCache>
                <c:formatCode>General</c:formatCode>
                <c:ptCount val="4"/>
                <c:pt idx="0">
                  <c:v>0</c:v>
                </c:pt>
                <c:pt idx="1">
                  <c:v>34</c:v>
                </c:pt>
                <c:pt idx="2">
                  <c:v>32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7-4D0D-9CE1-4893EDC70C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217680"/>
        <c:axId val="1082960640"/>
        <c:axId val="0"/>
      </c:bar3DChart>
      <c:catAx>
        <c:axId val="108521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Level of obesity</a:t>
                </a:r>
              </a:p>
            </c:rich>
          </c:tx>
          <c:layout>
            <c:manualLayout>
              <c:xMode val="edge"/>
              <c:yMode val="edge"/>
              <c:x val="0.39735933519633565"/>
              <c:y val="0.89229415672298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60640"/>
        <c:crosses val="autoZero"/>
        <c:auto val="1"/>
        <c:lblAlgn val="ctr"/>
        <c:lblOffset val="100"/>
        <c:noMultiLvlLbl val="0"/>
      </c:catAx>
      <c:valAx>
        <c:axId val="10829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users</a:t>
                </a:r>
              </a:p>
            </c:rich>
          </c:tx>
          <c:layout>
            <c:manualLayout>
              <c:xMode val="edge"/>
              <c:yMode val="edge"/>
              <c:x val="4.0379821589939351E-2"/>
              <c:y val="0.31074449478811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/>
              <a:t>Average numbers</a:t>
            </a:r>
            <a:r>
              <a:rPr lang="en-US" sz="1900" baseline="0"/>
              <a:t> of minutes asleep</a:t>
            </a:r>
            <a:endParaRPr lang="en-US" sz="1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Tables!$B$9</c:f>
              <c:strCache>
                <c:ptCount val="1"/>
                <c:pt idx="0">
                  <c:v>Average Total Minutes Asleep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3688431696535954E-2"/>
                  <c:y val="6.4310068760544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C0-402A-9FFF-9154FACAE74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Tables!$A$10:$A$16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Tables!$B$10:$B$16</c:f>
              <c:numCache>
                <c:formatCode>0</c:formatCode>
                <c:ptCount val="7"/>
                <c:pt idx="0">
                  <c:v>413.5593220338983</c:v>
                </c:pt>
                <c:pt idx="1">
                  <c:v>439.4406779661017</c:v>
                </c:pt>
                <c:pt idx="2">
                  <c:v>428.38983050847457</c:v>
                </c:pt>
                <c:pt idx="3">
                  <c:v>424.93220338983053</c:v>
                </c:pt>
                <c:pt idx="4">
                  <c:v>418.71186440677968</c:v>
                </c:pt>
                <c:pt idx="5">
                  <c:v>402.30508474576271</c:v>
                </c:pt>
                <c:pt idx="6">
                  <c:v>408.93220338983053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0-402A-9FFF-9154FACAE7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0781120"/>
        <c:axId val="1220779456"/>
      </c:lineChart>
      <c:catAx>
        <c:axId val="122078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9456"/>
        <c:crosses val="autoZero"/>
        <c:auto val="1"/>
        <c:lblAlgn val="ctr"/>
        <c:lblOffset val="100"/>
        <c:noMultiLvlLbl val="0"/>
      </c:catAx>
      <c:valAx>
        <c:axId val="1220779456"/>
        <c:scaling>
          <c:orientation val="minMax"/>
          <c:max val="500"/>
          <c:min val="3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# OF MINUTES</a:t>
                </a:r>
              </a:p>
            </c:rich>
          </c:tx>
          <c:layout>
            <c:manualLayout>
              <c:xMode val="edge"/>
              <c:yMode val="edge"/>
              <c:x val="1.147579231309865E-2"/>
              <c:y val="0.4102307216403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81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Obesity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91-4992-8558-2A3326CC42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91-4992-8558-2A3326CC42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91-4992-8558-2A3326CC42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91-4992-8558-2A3326CC42E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91-4992-8558-2A3326CC42E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Tables!$E$4:$E$7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Tables!$F$4:$F$7</c:f>
              <c:numCache>
                <c:formatCode>0%</c:formatCode>
                <c:ptCount val="4"/>
                <c:pt idx="0">
                  <c:v>0</c:v>
                </c:pt>
                <c:pt idx="1">
                  <c:v>0.5074626865671642</c:v>
                </c:pt>
                <c:pt idx="2">
                  <c:v>0.47761194029850745</c:v>
                </c:pt>
                <c:pt idx="3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1-4992-8558-2A3326CC42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number of steps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Tables!$B$18</c:f>
              <c:strCache>
                <c:ptCount val="1"/>
                <c:pt idx="0">
                  <c:v>Average number of steps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Tables!$A$19:$A$42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Tables!$B$19:$B$42</c:f>
              <c:numCache>
                <c:formatCode>0.00</c:formatCode>
                <c:ptCount val="24"/>
                <c:pt idx="0">
                  <c:v>38.549999999999997</c:v>
                </c:pt>
                <c:pt idx="1">
                  <c:v>9.52</c:v>
                </c:pt>
                <c:pt idx="2">
                  <c:v>13.36</c:v>
                </c:pt>
                <c:pt idx="3">
                  <c:v>6.82</c:v>
                </c:pt>
                <c:pt idx="4">
                  <c:v>9.58</c:v>
                </c:pt>
                <c:pt idx="5">
                  <c:v>10.210000000000001</c:v>
                </c:pt>
                <c:pt idx="6">
                  <c:v>152.85</c:v>
                </c:pt>
                <c:pt idx="7">
                  <c:v>409.45</c:v>
                </c:pt>
                <c:pt idx="8">
                  <c:v>417.21</c:v>
                </c:pt>
                <c:pt idx="9">
                  <c:v>436.97</c:v>
                </c:pt>
                <c:pt idx="10">
                  <c:v>785.06</c:v>
                </c:pt>
                <c:pt idx="11">
                  <c:v>432.55</c:v>
                </c:pt>
                <c:pt idx="12">
                  <c:v>567.39</c:v>
                </c:pt>
                <c:pt idx="13">
                  <c:v>427.88</c:v>
                </c:pt>
                <c:pt idx="14">
                  <c:v>488.61</c:v>
                </c:pt>
                <c:pt idx="15">
                  <c:v>332.82</c:v>
                </c:pt>
                <c:pt idx="16">
                  <c:v>442.91</c:v>
                </c:pt>
                <c:pt idx="17">
                  <c:v>623.61</c:v>
                </c:pt>
                <c:pt idx="18">
                  <c:v>579.09</c:v>
                </c:pt>
                <c:pt idx="19">
                  <c:v>621.12</c:v>
                </c:pt>
                <c:pt idx="20">
                  <c:v>308.33</c:v>
                </c:pt>
                <c:pt idx="21">
                  <c:v>335.27</c:v>
                </c:pt>
                <c:pt idx="22">
                  <c:v>167.15</c:v>
                </c:pt>
                <c:pt idx="23">
                  <c:v>76.760000000000005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59C-858B-8D964D639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219344"/>
        <c:axId val="1085217264"/>
        <c:axId val="0"/>
      </c:bar3DChart>
      <c:catAx>
        <c:axId val="108521934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7264"/>
        <c:crosses val="autoZero"/>
        <c:auto val="1"/>
        <c:lblAlgn val="ctr"/>
        <c:lblOffset val="100"/>
        <c:noMultiLvlLbl val="0"/>
      </c:catAx>
      <c:valAx>
        <c:axId val="1085217264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steps</a:t>
                </a:r>
              </a:p>
            </c:rich>
          </c:tx>
          <c:layout>
            <c:manualLayout>
              <c:xMode val="edge"/>
              <c:yMode val="edge"/>
              <c:x val="2.2346079923197863E-2"/>
              <c:y val="0.3243337802868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93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calories burned per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Tables!$C$18</c:f>
              <c:strCache>
                <c:ptCount val="1"/>
                <c:pt idx="0">
                  <c:v>Average calories burned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Tables!$A$19:$A$42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Tables!$C$19:$C$42</c:f>
              <c:numCache>
                <c:formatCode>0.00</c:formatCode>
                <c:ptCount val="24"/>
                <c:pt idx="0">
                  <c:v>71.805139186295506</c:v>
                </c:pt>
                <c:pt idx="1">
                  <c:v>70.165058949624864</c:v>
                </c:pt>
                <c:pt idx="2">
                  <c:v>69.186495176848879</c:v>
                </c:pt>
                <c:pt idx="3">
                  <c:v>67.538049303322609</c:v>
                </c:pt>
                <c:pt idx="4">
                  <c:v>68.261802575107296</c:v>
                </c:pt>
                <c:pt idx="5">
                  <c:v>81.708154506437765</c:v>
                </c:pt>
                <c:pt idx="6">
                  <c:v>86.996777658431796</c:v>
                </c:pt>
                <c:pt idx="7">
                  <c:v>94.477980665950597</c:v>
                </c:pt>
                <c:pt idx="8">
                  <c:v>103.33727175080558</c:v>
                </c:pt>
                <c:pt idx="9">
                  <c:v>106.14285714285714</c:v>
                </c:pt>
                <c:pt idx="10">
                  <c:v>110.46071044133477</c:v>
                </c:pt>
                <c:pt idx="11">
                  <c:v>109.80690399137001</c:v>
                </c:pt>
                <c:pt idx="12">
                  <c:v>117.19739696312364</c:v>
                </c:pt>
                <c:pt idx="13">
                  <c:v>115.30944625407166</c:v>
                </c:pt>
                <c:pt idx="14">
                  <c:v>115.73289902280131</c:v>
                </c:pt>
                <c:pt idx="15">
                  <c:v>106.63715846994536</c:v>
                </c:pt>
                <c:pt idx="16">
                  <c:v>113.32745314222713</c:v>
                </c:pt>
                <c:pt idx="17">
                  <c:v>122.75275938189846</c:v>
                </c:pt>
                <c:pt idx="18">
                  <c:v>123.49227373068433</c:v>
                </c:pt>
                <c:pt idx="19">
                  <c:v>121.48454746136865</c:v>
                </c:pt>
                <c:pt idx="20">
                  <c:v>102.35761589403974</c:v>
                </c:pt>
                <c:pt idx="21">
                  <c:v>96.056353591160217</c:v>
                </c:pt>
                <c:pt idx="22">
                  <c:v>88.26548672566372</c:v>
                </c:pt>
                <c:pt idx="23">
                  <c:v>77.593576965669982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FF5-9258-B296B498BD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567808"/>
        <c:axId val="1234570304"/>
        <c:axId val="0"/>
      </c:bar3DChart>
      <c:catAx>
        <c:axId val="123456780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70304"/>
        <c:crosses val="autoZero"/>
        <c:auto val="1"/>
        <c:lblAlgn val="ctr"/>
        <c:lblOffset val="100"/>
        <c:noMultiLvlLbl val="0"/>
      </c:catAx>
      <c:valAx>
        <c:axId val="123457030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Calories</a:t>
                </a:r>
              </a:p>
            </c:rich>
          </c:tx>
          <c:layout>
            <c:manualLayout>
              <c:xMode val="edge"/>
              <c:yMode val="edge"/>
              <c:x val="2.0968163896040642E-2"/>
              <c:y val="0.4251987231795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678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/>
              <a:t>Average numbers</a:t>
            </a:r>
            <a:r>
              <a:rPr lang="en-US" sz="1700" baseline="0"/>
              <a:t> of minutes asleep</a:t>
            </a:r>
            <a:endParaRPr lang="en-US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Tables!$B$9</c:f>
              <c:strCache>
                <c:ptCount val="1"/>
                <c:pt idx="0">
                  <c:v>Average Total Minutes Asleep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3688431696535954E-2"/>
                  <c:y val="6.4310068760544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E0-499A-A8FC-B4606C32878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Tables!$A$10:$A$16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Tables!$B$10:$B$16</c:f>
              <c:numCache>
                <c:formatCode>0</c:formatCode>
                <c:ptCount val="7"/>
                <c:pt idx="0">
                  <c:v>413.5593220338983</c:v>
                </c:pt>
                <c:pt idx="1">
                  <c:v>439.4406779661017</c:v>
                </c:pt>
                <c:pt idx="2">
                  <c:v>428.38983050847457</c:v>
                </c:pt>
                <c:pt idx="3">
                  <c:v>424.93220338983053</c:v>
                </c:pt>
                <c:pt idx="4">
                  <c:v>418.71186440677968</c:v>
                </c:pt>
                <c:pt idx="5">
                  <c:v>402.30508474576271</c:v>
                </c:pt>
                <c:pt idx="6">
                  <c:v>408.93220338983053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0-499A-A8FC-B4606C328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0781120"/>
        <c:axId val="1220779456"/>
      </c:lineChart>
      <c:catAx>
        <c:axId val="122078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79456"/>
        <c:crosses val="autoZero"/>
        <c:auto val="1"/>
        <c:lblAlgn val="ctr"/>
        <c:lblOffset val="100"/>
        <c:noMultiLvlLbl val="0"/>
      </c:catAx>
      <c:valAx>
        <c:axId val="1220779456"/>
        <c:scaling>
          <c:orientation val="minMax"/>
          <c:max val="500"/>
          <c:min val="3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MINUTES</a:t>
                </a:r>
              </a:p>
            </c:rich>
          </c:tx>
          <c:layout>
            <c:manualLayout>
              <c:xMode val="edge"/>
              <c:yMode val="edge"/>
              <c:x val="1.147579231309865E-2"/>
              <c:y val="0.4102307216403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81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/>
              <a:t>BMI and Obesity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221434613843162E-2"/>
                  <c:y val="-1.8007453951608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D2-459F-A894-9EC29091A369}"/>
                </c:ext>
              </c:extLst>
            </c:dLbl>
            <c:dLbl>
              <c:idx val="1"/>
              <c:layout>
                <c:manualLayout>
                  <c:x val="1.1107173069215836E-2"/>
                  <c:y val="-1.3505590463706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D2-459F-A894-9EC29091A369}"/>
                </c:ext>
              </c:extLst>
            </c:dLbl>
            <c:dLbl>
              <c:idx val="2"/>
              <c:layout>
                <c:manualLayout>
                  <c:x val="1.9437552871127712E-2"/>
                  <c:y val="-9.00372697580407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D2-459F-A894-9EC29091A369}"/>
                </c:ext>
              </c:extLst>
            </c:dLbl>
            <c:dLbl>
              <c:idx val="3"/>
              <c:layout>
                <c:manualLayout>
                  <c:x val="1.9437552871127611E-2"/>
                  <c:y val="-4.50186348790203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D2-459F-A894-9EC29091A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Tables!$C$4:$C$7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Tables!$D$4:$D$7</c:f>
              <c:numCache>
                <c:formatCode>General</c:formatCode>
                <c:ptCount val="4"/>
                <c:pt idx="0">
                  <c:v>0</c:v>
                </c:pt>
                <c:pt idx="1">
                  <c:v>34</c:v>
                </c:pt>
                <c:pt idx="2">
                  <c:v>32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59F-A894-9EC29091A3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217680"/>
        <c:axId val="1082960640"/>
        <c:axId val="0"/>
      </c:bar3DChart>
      <c:catAx>
        <c:axId val="108521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Level of obesity</a:t>
                </a:r>
              </a:p>
            </c:rich>
          </c:tx>
          <c:layout>
            <c:manualLayout>
              <c:xMode val="edge"/>
              <c:yMode val="edge"/>
              <c:x val="0.39923662429468315"/>
              <c:y val="0.91773940159935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60640"/>
        <c:crosses val="autoZero"/>
        <c:auto val="1"/>
        <c:lblAlgn val="ctr"/>
        <c:lblOffset val="100"/>
        <c:noMultiLvlLbl val="0"/>
      </c:catAx>
      <c:valAx>
        <c:axId val="10829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users</a:t>
                </a:r>
              </a:p>
            </c:rich>
          </c:tx>
          <c:layout>
            <c:manualLayout>
              <c:xMode val="edge"/>
              <c:yMode val="edge"/>
              <c:x val="2.0628678940630984E-2"/>
              <c:y val="0.310744602865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Obesity Percentage</a:t>
            </a:r>
          </a:p>
        </c:rich>
      </c:tx>
      <c:layout>
        <c:manualLayout>
          <c:xMode val="edge"/>
          <c:yMode val="edge"/>
          <c:x val="0.29718909382431513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218260847600325"/>
          <c:y val="0.25607349081364827"/>
          <c:w val="0.3851477798625827"/>
          <c:h val="0.63416071068039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45-4E59-9B38-C088F39FA3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45-4E59-9B38-C088F39FA3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45-4E59-9B38-C088F39FA3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45-4E59-9B38-C088F39FA3D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45-4E59-9B38-C088F39FA3D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Tables!$E$4:$E$7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Obesity</c:v>
                </c:pt>
              </c:strCache>
            </c:strRef>
          </c:cat>
          <c:val>
            <c:numRef>
              <c:f>Tables!$F$4:$F$7</c:f>
              <c:numCache>
                <c:formatCode>0%</c:formatCode>
                <c:ptCount val="4"/>
                <c:pt idx="0">
                  <c:v>0</c:v>
                </c:pt>
                <c:pt idx="1">
                  <c:v>0.5074626865671642</c:v>
                </c:pt>
                <c:pt idx="2">
                  <c:v>0.47761194029850745</c:v>
                </c:pt>
                <c:pt idx="3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5-4E59-9B38-C088F39FA3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/>
              <a:t>Average number of steps per hour</a:t>
            </a:r>
          </a:p>
        </c:rich>
      </c:tx>
      <c:layout>
        <c:manualLayout>
          <c:xMode val="edge"/>
          <c:yMode val="edge"/>
          <c:x val="0.28495715645120634"/>
          <c:y val="2.5290844714213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Tables!$B$18</c:f>
              <c:strCache>
                <c:ptCount val="1"/>
                <c:pt idx="0">
                  <c:v>Average number of steps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Tables!$A$19:$A$42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Tables!$B$19:$B$42</c:f>
              <c:numCache>
                <c:formatCode>0.00</c:formatCode>
                <c:ptCount val="24"/>
                <c:pt idx="0">
                  <c:v>38.549999999999997</c:v>
                </c:pt>
                <c:pt idx="1">
                  <c:v>9.52</c:v>
                </c:pt>
                <c:pt idx="2">
                  <c:v>13.36</c:v>
                </c:pt>
                <c:pt idx="3">
                  <c:v>6.82</c:v>
                </c:pt>
                <c:pt idx="4">
                  <c:v>9.58</c:v>
                </c:pt>
                <c:pt idx="5">
                  <c:v>10.210000000000001</c:v>
                </c:pt>
                <c:pt idx="6">
                  <c:v>152.85</c:v>
                </c:pt>
                <c:pt idx="7">
                  <c:v>409.45</c:v>
                </c:pt>
                <c:pt idx="8">
                  <c:v>417.21</c:v>
                </c:pt>
                <c:pt idx="9">
                  <c:v>436.97</c:v>
                </c:pt>
                <c:pt idx="10">
                  <c:v>785.06</c:v>
                </c:pt>
                <c:pt idx="11">
                  <c:v>432.55</c:v>
                </c:pt>
                <c:pt idx="12">
                  <c:v>567.39</c:v>
                </c:pt>
                <c:pt idx="13">
                  <c:v>427.88</c:v>
                </c:pt>
                <c:pt idx="14">
                  <c:v>488.61</c:v>
                </c:pt>
                <c:pt idx="15">
                  <c:v>332.82</c:v>
                </c:pt>
                <c:pt idx="16">
                  <c:v>442.91</c:v>
                </c:pt>
                <c:pt idx="17">
                  <c:v>623.61</c:v>
                </c:pt>
                <c:pt idx="18">
                  <c:v>579.09</c:v>
                </c:pt>
                <c:pt idx="19">
                  <c:v>621.12</c:v>
                </c:pt>
                <c:pt idx="20">
                  <c:v>308.33</c:v>
                </c:pt>
                <c:pt idx="21">
                  <c:v>335.27</c:v>
                </c:pt>
                <c:pt idx="22">
                  <c:v>167.15</c:v>
                </c:pt>
                <c:pt idx="23">
                  <c:v>76.760000000000005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0-4CC0-A4FA-A446B77B6E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219344"/>
        <c:axId val="1085217264"/>
        <c:axId val="0"/>
      </c:bar3DChart>
      <c:catAx>
        <c:axId val="108521934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7264"/>
        <c:crosses val="autoZero"/>
        <c:auto val="1"/>
        <c:lblAlgn val="ctr"/>
        <c:lblOffset val="100"/>
        <c:noMultiLvlLbl val="0"/>
      </c:catAx>
      <c:valAx>
        <c:axId val="1085217264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steps</a:t>
                </a:r>
              </a:p>
            </c:rich>
          </c:tx>
          <c:layout>
            <c:manualLayout>
              <c:xMode val="edge"/>
              <c:yMode val="edge"/>
              <c:x val="1.5282085716466104E-2"/>
              <c:y val="0.3900899716822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193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/>
              <a:t>Average</a:t>
            </a:r>
            <a:r>
              <a:rPr lang="en-US" sz="1900" baseline="0"/>
              <a:t> calories burned per hour</a:t>
            </a:r>
            <a:endParaRPr lang="en-US" sz="1900"/>
          </a:p>
        </c:rich>
      </c:tx>
      <c:layout>
        <c:manualLayout>
          <c:xMode val="edge"/>
          <c:yMode val="edge"/>
          <c:x val="0.28755790151885108"/>
          <c:y val="4.40366887646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Tables!$C$18</c:f>
              <c:strCache>
                <c:ptCount val="1"/>
                <c:pt idx="0">
                  <c:v>Average calories burned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Tables!$A$19:$A$42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Tables!$C$19:$C$42</c:f>
              <c:numCache>
                <c:formatCode>0.00</c:formatCode>
                <c:ptCount val="24"/>
                <c:pt idx="0">
                  <c:v>71.805139186295506</c:v>
                </c:pt>
                <c:pt idx="1">
                  <c:v>70.165058949624864</c:v>
                </c:pt>
                <c:pt idx="2">
                  <c:v>69.186495176848879</c:v>
                </c:pt>
                <c:pt idx="3">
                  <c:v>67.538049303322609</c:v>
                </c:pt>
                <c:pt idx="4">
                  <c:v>68.261802575107296</c:v>
                </c:pt>
                <c:pt idx="5">
                  <c:v>81.708154506437765</c:v>
                </c:pt>
                <c:pt idx="6">
                  <c:v>86.996777658431796</c:v>
                </c:pt>
                <c:pt idx="7">
                  <c:v>94.477980665950597</c:v>
                </c:pt>
                <c:pt idx="8">
                  <c:v>103.33727175080558</c:v>
                </c:pt>
                <c:pt idx="9">
                  <c:v>106.14285714285714</c:v>
                </c:pt>
                <c:pt idx="10">
                  <c:v>110.46071044133477</c:v>
                </c:pt>
                <c:pt idx="11">
                  <c:v>109.80690399137001</c:v>
                </c:pt>
                <c:pt idx="12">
                  <c:v>117.19739696312364</c:v>
                </c:pt>
                <c:pt idx="13">
                  <c:v>115.30944625407166</c:v>
                </c:pt>
                <c:pt idx="14">
                  <c:v>115.73289902280131</c:v>
                </c:pt>
                <c:pt idx="15">
                  <c:v>106.63715846994536</c:v>
                </c:pt>
                <c:pt idx="16">
                  <c:v>113.32745314222713</c:v>
                </c:pt>
                <c:pt idx="17">
                  <c:v>122.75275938189846</c:v>
                </c:pt>
                <c:pt idx="18">
                  <c:v>123.49227373068433</c:v>
                </c:pt>
                <c:pt idx="19">
                  <c:v>121.48454746136865</c:v>
                </c:pt>
                <c:pt idx="20">
                  <c:v>102.35761589403974</c:v>
                </c:pt>
                <c:pt idx="21">
                  <c:v>96.056353591160217</c:v>
                </c:pt>
                <c:pt idx="22">
                  <c:v>88.26548672566372</c:v>
                </c:pt>
                <c:pt idx="23">
                  <c:v>77.593576965669982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C-43FB-9FC0-69C2004F1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4567808"/>
        <c:axId val="1234570304"/>
        <c:axId val="0"/>
      </c:bar3DChart>
      <c:catAx>
        <c:axId val="123456780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70304"/>
        <c:crosses val="autoZero"/>
        <c:auto val="1"/>
        <c:lblAlgn val="ctr"/>
        <c:lblOffset val="100"/>
        <c:noMultiLvlLbl val="0"/>
      </c:catAx>
      <c:valAx>
        <c:axId val="123457030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Calories</a:t>
                </a:r>
              </a:p>
            </c:rich>
          </c:tx>
          <c:layout>
            <c:manualLayout>
              <c:xMode val="edge"/>
              <c:yMode val="edge"/>
              <c:x val="1.2480127681871811E-2"/>
              <c:y val="0.44477055652280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678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436750</xdr:colOff>
      <xdr:row>0</xdr:row>
      <xdr:rowOff>140367</xdr:rowOff>
    </xdr:from>
    <xdr:to>
      <xdr:col>8</xdr:col>
      <xdr:colOff>604784</xdr:colOff>
      <xdr:row>16</xdr:row>
      <xdr:rowOff>18524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D2EB-08FC-5F02-81BB-37950BE3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792654</xdr:colOff>
      <xdr:row>0</xdr:row>
      <xdr:rowOff>183055</xdr:rowOff>
    </xdr:from>
    <xdr:to>
      <xdr:col>15</xdr:col>
      <xdr:colOff>30654</xdr:colOff>
      <xdr:row>15</xdr:row>
      <xdr:rowOff>167289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E747D-130E-EA5B-BC70-9C075B98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290128</xdr:colOff>
      <xdr:row>0</xdr:row>
      <xdr:rowOff>73025</xdr:rowOff>
    </xdr:from>
    <xdr:to>
      <xdr:col>27</xdr:col>
      <xdr:colOff>155509</xdr:colOff>
      <xdr:row>24</xdr:row>
      <xdr:rowOff>171061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606D8B-9DBC-F716-2778-EA25DDF84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238903</xdr:colOff>
      <xdr:row>25</xdr:row>
      <xdr:rowOff>184731</xdr:rowOff>
    </xdr:from>
    <xdr:to>
      <xdr:col>27</xdr:col>
      <xdr:colOff>220670</xdr:colOff>
      <xdr:row>49</xdr:row>
      <xdr:rowOff>84131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7F498-05AF-8C03-10B4-52A962DE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417062</xdr:colOff>
      <xdr:row>16</xdr:row>
      <xdr:rowOff>65022</xdr:rowOff>
    </xdr:from>
    <xdr:to>
      <xdr:col>8</xdr:col>
      <xdr:colOff>607888</xdr:colOff>
      <xdr:row>34</xdr:row>
      <xdr:rowOff>85617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BA4E96-C10A-DEE4-2D81-9B9C6DDD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4706</xdr:colOff>
      <xdr:row>28</xdr:row>
      <xdr:rowOff>59530</xdr:rowOff>
    </xdr:from>
    <xdr:to>
      <xdr:col>26</xdr:col>
      <xdr:colOff>141768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344B-E528-4A2E-A159-8F7CFF6C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</xdr:colOff>
      <xdr:row>0</xdr:row>
      <xdr:rowOff>11906</xdr:rowOff>
    </xdr:from>
    <xdr:to>
      <xdr:col>24</xdr:col>
      <xdr:colOff>369094</xdr:colOff>
      <xdr:row>27</xdr:row>
      <xdr:rowOff>166689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78EF-A813-450D-A087-38648D1E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488155</xdr:colOff>
      <xdr:row>28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02828-922C-4286-9CB2-35DB9DB0A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59530</xdr:rowOff>
    </xdr:from>
    <xdr:to>
      <xdr:col>14</xdr:col>
      <xdr:colOff>476249</xdr:colOff>
      <xdr:row>57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5FB5D0-87AB-4BAB-95A9-6176B0F60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478466</xdr:colOff>
      <xdr:row>0</xdr:row>
      <xdr:rowOff>0</xdr:rowOff>
    </xdr:from>
    <xdr:to>
      <xdr:col>38</xdr:col>
      <xdr:colOff>159488</xdr:colOff>
      <xdr:row>27</xdr:row>
      <xdr:rowOff>124047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B686D-E00F-439B-A922-CD0354B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topLeftCell="A21" zoomScale="99" workbookViewId="0">
      <selection activeCell="D29" sqref="D29"/>
    </sheetView>
  </sheetViews>
  <sheetFormatPr defaultRowHeight="14.4" x14ac:dyDescent="0.3"/>
  <cols>
    <col min="1" max="1" width="15.44140625" style="1" bestFit="1" customWidth="1"/>
    <col min="2" max="2" width="30.88671875" style="1" bestFit="1" customWidth="1"/>
    <col min="3" max="3" width="32" style="1" bestFit="1" customWidth="1"/>
    <col min="4" max="4" width="30.6640625" style="1" bestFit="1" customWidth="1"/>
    <col min="5" max="5" width="35.88671875" style="1" bestFit="1" customWidth="1"/>
    <col min="6" max="6" width="38.21875" style="2" bestFit="1" customWidth="1"/>
    <col min="7" max="7" width="42.109375" style="1" bestFit="1" customWidth="1"/>
    <col min="8" max="8" width="35.88671875" style="1" bestFit="1" customWidth="1"/>
    <col min="9" max="9" width="29.5546875" style="1" bestFit="1" customWidth="1"/>
    <col min="10" max="16384" width="8.88671875" style="1"/>
  </cols>
  <sheetData>
    <row r="1" spans="1:6" x14ac:dyDescent="0.3">
      <c r="A1" s="3"/>
      <c r="B1" s="3"/>
      <c r="C1" s="3" t="s">
        <v>0</v>
      </c>
      <c r="D1" s="3">
        <v>67</v>
      </c>
      <c r="E1" s="3"/>
      <c r="F1" s="4"/>
    </row>
    <row r="2" spans="1:6" x14ac:dyDescent="0.3">
      <c r="A2" s="3"/>
      <c r="B2" s="3"/>
      <c r="C2" s="3" t="s">
        <v>1</v>
      </c>
      <c r="D2" s="5">
        <v>72.035821373782937</v>
      </c>
      <c r="E2" s="3"/>
      <c r="F2" s="4"/>
    </row>
    <row r="3" spans="1:6" x14ac:dyDescent="0.3">
      <c r="A3" s="3"/>
      <c r="B3" s="3"/>
      <c r="C3" s="3" t="s">
        <v>2</v>
      </c>
      <c r="D3" s="5">
        <v>158.81180138418767</v>
      </c>
      <c r="E3" s="3"/>
      <c r="F3" s="4"/>
    </row>
    <row r="4" spans="1:6" x14ac:dyDescent="0.3">
      <c r="A4" s="3" t="s">
        <v>3</v>
      </c>
      <c r="B4" s="3" t="s">
        <v>4</v>
      </c>
      <c r="C4" s="3" t="s">
        <v>3</v>
      </c>
      <c r="D4" s="3">
        <v>0</v>
      </c>
      <c r="E4" s="3" t="s">
        <v>3</v>
      </c>
      <c r="F4" s="4">
        <v>0</v>
      </c>
    </row>
    <row r="5" spans="1:6" x14ac:dyDescent="0.3">
      <c r="A5" s="3" t="s">
        <v>5</v>
      </c>
      <c r="B5" s="3" t="s">
        <v>6</v>
      </c>
      <c r="C5" s="3" t="s">
        <v>5</v>
      </c>
      <c r="D5" s="3">
        <v>34</v>
      </c>
      <c r="E5" s="3" t="s">
        <v>5</v>
      </c>
      <c r="F5" s="4">
        <v>0.5074626865671642</v>
      </c>
    </row>
    <row r="6" spans="1:6" x14ac:dyDescent="0.3">
      <c r="A6" s="3" t="s">
        <v>7</v>
      </c>
      <c r="B6" s="3" t="s">
        <v>8</v>
      </c>
      <c r="C6" s="3" t="s">
        <v>7</v>
      </c>
      <c r="D6" s="3">
        <v>32</v>
      </c>
      <c r="E6" s="3" t="s">
        <v>7</v>
      </c>
      <c r="F6" s="4">
        <v>0.47761194029850745</v>
      </c>
    </row>
    <row r="7" spans="1:6" x14ac:dyDescent="0.3">
      <c r="A7" s="3" t="s">
        <v>9</v>
      </c>
      <c r="B7" s="3" t="s">
        <v>10</v>
      </c>
      <c r="C7" s="3" t="s">
        <v>9</v>
      </c>
      <c r="D7" s="3">
        <v>1</v>
      </c>
      <c r="E7" s="3" t="s">
        <v>9</v>
      </c>
      <c r="F7" s="4">
        <v>1.4925373134328358E-2</v>
      </c>
    </row>
    <row r="9" spans="1:6" x14ac:dyDescent="0.3">
      <c r="A9" s="6" t="s">
        <v>11</v>
      </c>
      <c r="B9" s="6" t="s">
        <v>12</v>
      </c>
      <c r="C9" s="6" t="s">
        <v>13</v>
      </c>
      <c r="D9" s="6" t="s">
        <v>46</v>
      </c>
      <c r="E9" s="6" t="s">
        <v>35</v>
      </c>
      <c r="F9" s="19" t="s">
        <v>36</v>
      </c>
    </row>
    <row r="10" spans="1:6" x14ac:dyDescent="0.3">
      <c r="A10" s="3" t="s">
        <v>14</v>
      </c>
      <c r="B10" s="16">
        <v>413.5593220338983</v>
      </c>
      <c r="C10" s="8">
        <v>449.67796610169489</v>
      </c>
      <c r="D10" s="8">
        <f>(F10-E10)*60</f>
        <v>36.118644067796595</v>
      </c>
      <c r="E10" s="5">
        <f>B10/60</f>
        <v>6.8926553672316384</v>
      </c>
      <c r="F10" s="22">
        <f>C10/60</f>
        <v>7.4946327683615817</v>
      </c>
    </row>
    <row r="11" spans="1:6" x14ac:dyDescent="0.3">
      <c r="A11" s="3" t="s">
        <v>15</v>
      </c>
      <c r="B11" s="16">
        <v>439.4406779661017</v>
      </c>
      <c r="C11" s="8">
        <v>475.33898305084745</v>
      </c>
      <c r="D11" s="8">
        <f t="shared" ref="D11:D16" si="0">(F11-E11)*60</f>
        <v>35.898305084745736</v>
      </c>
      <c r="E11" s="5">
        <f t="shared" ref="E11:E16" si="1">B11/60</f>
        <v>7.3240112994350284</v>
      </c>
      <c r="F11" s="22">
        <f t="shared" ref="F11:F16" si="2">C11/60</f>
        <v>7.9223163841807906</v>
      </c>
    </row>
    <row r="12" spans="1:6" x14ac:dyDescent="0.3">
      <c r="A12" s="3" t="s">
        <v>16</v>
      </c>
      <c r="B12" s="16">
        <v>428.38983050847457</v>
      </c>
      <c r="C12" s="8">
        <v>464.72881355932202</v>
      </c>
      <c r="D12" s="8">
        <f t="shared" si="0"/>
        <v>36.338983050847453</v>
      </c>
      <c r="E12" s="5">
        <f t="shared" si="1"/>
        <v>7.1398305084745761</v>
      </c>
      <c r="F12" s="22">
        <f t="shared" si="2"/>
        <v>7.7454802259887003</v>
      </c>
    </row>
    <row r="13" spans="1:6" x14ac:dyDescent="0.3">
      <c r="A13" s="3" t="s">
        <v>17</v>
      </c>
      <c r="B13" s="16">
        <v>424.93220338983053</v>
      </c>
      <c r="C13" s="8">
        <v>461.30508474576271</v>
      </c>
      <c r="D13" s="8">
        <f t="shared" si="0"/>
        <v>36.372881355932151</v>
      </c>
      <c r="E13" s="5">
        <f t="shared" si="1"/>
        <v>7.082203389830509</v>
      </c>
      <c r="F13" s="22">
        <f t="shared" si="2"/>
        <v>7.6884180790960448</v>
      </c>
    </row>
    <row r="14" spans="1:6" x14ac:dyDescent="0.3">
      <c r="A14" s="3" t="s">
        <v>18</v>
      </c>
      <c r="B14" s="16">
        <v>418.71186440677968</v>
      </c>
      <c r="C14" s="8">
        <v>462.03389830508473</v>
      </c>
      <c r="D14" s="8">
        <f t="shared" si="0"/>
        <v>43.322033898305051</v>
      </c>
      <c r="E14" s="5">
        <f t="shared" si="1"/>
        <v>6.9785310734463284</v>
      </c>
      <c r="F14" s="22">
        <f t="shared" si="2"/>
        <v>7.7005649717514126</v>
      </c>
    </row>
    <row r="15" spans="1:6" x14ac:dyDescent="0.3">
      <c r="A15" s="3" t="s">
        <v>19</v>
      </c>
      <c r="B15" s="16">
        <v>402.30508474576271</v>
      </c>
      <c r="C15" s="8">
        <v>444.96610169491527</v>
      </c>
      <c r="D15" s="8">
        <f t="shared" si="0"/>
        <v>42.661016949152533</v>
      </c>
      <c r="E15" s="5">
        <f t="shared" si="1"/>
        <v>6.7050847457627123</v>
      </c>
      <c r="F15" s="22">
        <f t="shared" si="2"/>
        <v>7.4161016949152545</v>
      </c>
    </row>
    <row r="16" spans="1:6" x14ac:dyDescent="0.3">
      <c r="A16" s="3" t="s">
        <v>20</v>
      </c>
      <c r="B16" s="16">
        <v>408.93220338983053</v>
      </c>
      <c r="C16" s="8">
        <v>452.42372881355931</v>
      </c>
      <c r="D16" s="8">
        <f t="shared" si="0"/>
        <v>43.491525423728739</v>
      </c>
      <c r="E16" s="5">
        <f t="shared" si="1"/>
        <v>6.8155367231638424</v>
      </c>
      <c r="F16" s="22">
        <f t="shared" si="2"/>
        <v>7.540395480225988</v>
      </c>
    </row>
    <row r="18" spans="1:5" x14ac:dyDescent="0.3">
      <c r="A18" s="6" t="s">
        <v>21</v>
      </c>
      <c r="B18" s="7" t="s">
        <v>22</v>
      </c>
      <c r="C18" s="7" t="s">
        <v>23</v>
      </c>
      <c r="D18" s="6" t="s">
        <v>21</v>
      </c>
      <c r="E18" s="6" t="s">
        <v>22</v>
      </c>
    </row>
    <row r="19" spans="1:5" x14ac:dyDescent="0.3">
      <c r="A19" s="12">
        <v>0</v>
      </c>
      <c r="B19" s="8">
        <v>38.549999999999997</v>
      </c>
      <c r="C19" s="8">
        <v>71.805139186295506</v>
      </c>
      <c r="D19" s="3" t="s">
        <v>37</v>
      </c>
      <c r="E19" s="16">
        <f>AVERAGE(B19:B21)</f>
        <v>20.476666666666663</v>
      </c>
    </row>
    <row r="20" spans="1:5" x14ac:dyDescent="0.3">
      <c r="A20" s="12">
        <v>4.1666666666666664E-2</v>
      </c>
      <c r="B20" s="8">
        <v>9.52</v>
      </c>
      <c r="C20" s="8">
        <v>70.165058949624864</v>
      </c>
      <c r="D20" s="12" t="s">
        <v>39</v>
      </c>
      <c r="E20" s="16">
        <f>AVERAGE(B22:B24)</f>
        <v>8.8699999999999992</v>
      </c>
    </row>
    <row r="21" spans="1:5" x14ac:dyDescent="0.3">
      <c r="A21" s="12">
        <v>8.3333333333333329E-2</v>
      </c>
      <c r="B21" s="8">
        <v>13.36</v>
      </c>
      <c r="C21" s="8">
        <v>69.186495176848879</v>
      </c>
      <c r="D21" s="3" t="s">
        <v>40</v>
      </c>
      <c r="E21" s="16">
        <f>AVERAGE(B25:B27)</f>
        <v>326.50333333333333</v>
      </c>
    </row>
    <row r="22" spans="1:5" x14ac:dyDescent="0.3">
      <c r="A22" s="13">
        <v>0.125</v>
      </c>
      <c r="B22" s="15">
        <v>6.82</v>
      </c>
      <c r="C22" s="15">
        <v>67.538049303322609</v>
      </c>
      <c r="D22" s="3" t="s">
        <v>41</v>
      </c>
      <c r="E22" s="16">
        <f>AVERAGE(B28:B30)</f>
        <v>551.52666666666664</v>
      </c>
    </row>
    <row r="23" spans="1:5" x14ac:dyDescent="0.3">
      <c r="A23" s="12">
        <v>0.16666666666666666</v>
      </c>
      <c r="B23" s="8">
        <v>9.58</v>
      </c>
      <c r="C23" s="8">
        <v>68.261802575107296</v>
      </c>
      <c r="D23" s="3" t="s">
        <v>38</v>
      </c>
      <c r="E23" s="16">
        <f>AVERAGE(B31:B33)</f>
        <v>494.62666666666672</v>
      </c>
    </row>
    <row r="24" spans="1:5" x14ac:dyDescent="0.3">
      <c r="A24" s="12">
        <v>0.20833333333333334</v>
      </c>
      <c r="B24" s="8">
        <v>10.210000000000001</v>
      </c>
      <c r="C24" s="8">
        <v>81.708154506437765</v>
      </c>
      <c r="D24" s="3" t="s">
        <v>42</v>
      </c>
      <c r="E24" s="16">
        <f>AVERAGE(B34:B36)</f>
        <v>466.44666666666672</v>
      </c>
    </row>
    <row r="25" spans="1:5" x14ac:dyDescent="0.3">
      <c r="A25" s="12">
        <v>0.25</v>
      </c>
      <c r="B25" s="8">
        <v>152.85</v>
      </c>
      <c r="C25" s="8">
        <v>86.996777658431796</v>
      </c>
      <c r="D25" s="3" t="s">
        <v>43</v>
      </c>
      <c r="E25" s="16">
        <f>AVERAGE(B37:B39)</f>
        <v>502.84666666666664</v>
      </c>
    </row>
    <row r="26" spans="1:5" x14ac:dyDescent="0.3">
      <c r="A26" s="12">
        <v>0.29166666666666669</v>
      </c>
      <c r="B26" s="8">
        <v>409.45</v>
      </c>
      <c r="C26" s="8">
        <v>94.477980665950597</v>
      </c>
      <c r="D26" s="12" t="s">
        <v>44</v>
      </c>
      <c r="E26" s="16">
        <f>AVERAGE(B40:B42)</f>
        <v>193.05999999999997</v>
      </c>
    </row>
    <row r="27" spans="1:5" x14ac:dyDescent="0.3">
      <c r="A27" s="12">
        <v>0.33333333333333331</v>
      </c>
      <c r="B27" s="8">
        <v>417.21</v>
      </c>
      <c r="C27" s="8">
        <v>103.33727175080558</v>
      </c>
    </row>
    <row r="28" spans="1:5" x14ac:dyDescent="0.3">
      <c r="A28" s="12">
        <v>0.375</v>
      </c>
      <c r="B28" s="8">
        <v>436.97</v>
      </c>
      <c r="C28" s="8">
        <v>106.14285714285714</v>
      </c>
      <c r="D28" s="3" t="s">
        <v>47</v>
      </c>
      <c r="E28" s="3" t="s">
        <v>45</v>
      </c>
    </row>
    <row r="29" spans="1:5" x14ac:dyDescent="0.3">
      <c r="A29" s="14">
        <v>0.41666666666666669</v>
      </c>
      <c r="B29" s="10">
        <v>785.06</v>
      </c>
      <c r="C29" s="8">
        <v>110.46071044133477</v>
      </c>
      <c r="D29" s="3">
        <v>414</v>
      </c>
      <c r="E29" s="23">
        <f>D29/1440</f>
        <v>0.28749999999999998</v>
      </c>
    </row>
    <row r="30" spans="1:5" x14ac:dyDescent="0.3">
      <c r="A30" s="12">
        <v>0.45833333333333331</v>
      </c>
      <c r="B30" s="8">
        <v>432.55</v>
      </c>
      <c r="C30" s="8">
        <v>109.80690399137001</v>
      </c>
      <c r="D30" s="3">
        <v>439</v>
      </c>
      <c r="E30" s="23">
        <f t="shared" ref="E30:E42" si="3">D30/1440</f>
        <v>0.30486111111111114</v>
      </c>
    </row>
    <row r="31" spans="1:5" x14ac:dyDescent="0.3">
      <c r="A31" s="12">
        <v>0.5</v>
      </c>
      <c r="B31" s="8">
        <v>567.39</v>
      </c>
      <c r="C31" s="8">
        <v>117.19739696312364</v>
      </c>
      <c r="D31" s="3">
        <v>428</v>
      </c>
      <c r="E31" s="23">
        <f t="shared" si="3"/>
        <v>0.29722222222222222</v>
      </c>
    </row>
    <row r="32" spans="1:5" x14ac:dyDescent="0.3">
      <c r="A32" s="12">
        <v>0.54166666666666663</v>
      </c>
      <c r="B32" s="8">
        <v>427.88</v>
      </c>
      <c r="C32" s="8">
        <v>115.30944625407166</v>
      </c>
      <c r="D32" s="3">
        <v>425</v>
      </c>
      <c r="E32" s="23">
        <f t="shared" si="3"/>
        <v>0.2951388888888889</v>
      </c>
    </row>
    <row r="33" spans="1:6" x14ac:dyDescent="0.3">
      <c r="A33" s="12">
        <v>0.58333333333333337</v>
      </c>
      <c r="B33" s="8">
        <v>488.61</v>
      </c>
      <c r="C33" s="8">
        <v>115.73289902280131</v>
      </c>
      <c r="D33" s="3">
        <v>419</v>
      </c>
      <c r="E33" s="23">
        <f t="shared" si="3"/>
        <v>0.29097222222222224</v>
      </c>
    </row>
    <row r="34" spans="1:6" x14ac:dyDescent="0.3">
      <c r="A34" s="12">
        <v>0.625</v>
      </c>
      <c r="B34" s="8">
        <v>332.82</v>
      </c>
      <c r="C34" s="8">
        <v>106.63715846994536</v>
      </c>
      <c r="D34" s="3">
        <v>402</v>
      </c>
      <c r="E34" s="23">
        <f t="shared" si="3"/>
        <v>0.27916666666666667</v>
      </c>
    </row>
    <row r="35" spans="1:6" x14ac:dyDescent="0.3">
      <c r="A35" s="12">
        <v>0.66666666666666663</v>
      </c>
      <c r="B35" s="8">
        <v>442.91</v>
      </c>
      <c r="C35" s="8">
        <v>113.32745314222713</v>
      </c>
      <c r="D35" s="3">
        <v>409</v>
      </c>
      <c r="E35" s="23">
        <f t="shared" si="3"/>
        <v>0.28402777777777777</v>
      </c>
    </row>
    <row r="36" spans="1:6" x14ac:dyDescent="0.3">
      <c r="A36" s="12">
        <v>0.70833333333333337</v>
      </c>
      <c r="B36" s="8">
        <v>623.61</v>
      </c>
      <c r="C36" s="8">
        <v>122.75275938189846</v>
      </c>
      <c r="D36" s="16">
        <v>36.118644067796595</v>
      </c>
      <c r="E36" s="24">
        <f>D36</f>
        <v>36.118644067796595</v>
      </c>
    </row>
    <row r="37" spans="1:6" x14ac:dyDescent="0.3">
      <c r="A37" s="12">
        <v>0.75</v>
      </c>
      <c r="B37" s="8">
        <v>579.09</v>
      </c>
      <c r="C37" s="10">
        <v>123.49227373068433</v>
      </c>
      <c r="D37" s="16">
        <v>35.898305084745736</v>
      </c>
      <c r="E37" s="24">
        <f t="shared" ref="E37:E42" si="4">D37</f>
        <v>35.898305084745736</v>
      </c>
    </row>
    <row r="38" spans="1:6" x14ac:dyDescent="0.3">
      <c r="A38" s="12">
        <v>0.79166666666666663</v>
      </c>
      <c r="B38" s="8">
        <v>621.12</v>
      </c>
      <c r="C38" s="8">
        <v>121.48454746136865</v>
      </c>
      <c r="D38" s="16">
        <v>36.338983050847453</v>
      </c>
      <c r="E38" s="24">
        <f t="shared" si="4"/>
        <v>36.338983050847453</v>
      </c>
    </row>
    <row r="39" spans="1:6" x14ac:dyDescent="0.3">
      <c r="A39" s="12">
        <v>0.83333333333333337</v>
      </c>
      <c r="B39" s="8">
        <v>308.33</v>
      </c>
      <c r="C39" s="8">
        <v>102.35761589403974</v>
      </c>
      <c r="D39" s="16">
        <v>36.372881355932151</v>
      </c>
      <c r="E39" s="24">
        <f t="shared" si="4"/>
        <v>36.372881355932151</v>
      </c>
    </row>
    <row r="40" spans="1:6" x14ac:dyDescent="0.3">
      <c r="A40" s="12">
        <v>0.875</v>
      </c>
      <c r="B40" s="8">
        <v>335.27</v>
      </c>
      <c r="C40" s="8">
        <v>96.056353591160217</v>
      </c>
      <c r="D40" s="16">
        <v>43.322033898305051</v>
      </c>
      <c r="E40" s="24">
        <f t="shared" si="4"/>
        <v>43.322033898305051</v>
      </c>
    </row>
    <row r="41" spans="1:6" x14ac:dyDescent="0.3">
      <c r="A41" s="12">
        <v>0.91666666666666663</v>
      </c>
      <c r="B41" s="8">
        <v>167.15</v>
      </c>
      <c r="C41" s="8">
        <v>88.26548672566372</v>
      </c>
      <c r="D41" s="16">
        <v>42.661016949152533</v>
      </c>
      <c r="E41" s="24">
        <f t="shared" si="4"/>
        <v>42.661016949152533</v>
      </c>
    </row>
    <row r="42" spans="1:6" x14ac:dyDescent="0.3">
      <c r="A42" s="12">
        <v>0.95833333333333337</v>
      </c>
      <c r="B42" s="8">
        <v>76.760000000000005</v>
      </c>
      <c r="C42" s="8">
        <v>77.593576965669982</v>
      </c>
      <c r="D42" s="16">
        <v>43.491525423728739</v>
      </c>
      <c r="E42" s="24">
        <f t="shared" si="4"/>
        <v>43.491525423728739</v>
      </c>
    </row>
    <row r="44" spans="1:6" x14ac:dyDescent="0.3">
      <c r="A44" s="6" t="s">
        <v>11</v>
      </c>
      <c r="B44" s="6" t="s">
        <v>22</v>
      </c>
      <c r="C44" s="6" t="s">
        <v>32</v>
      </c>
      <c r="D44" s="6" t="s">
        <v>33</v>
      </c>
      <c r="E44" s="6" t="s">
        <v>34</v>
      </c>
      <c r="F44" s="19" t="s">
        <v>23</v>
      </c>
    </row>
    <row r="45" spans="1:6" x14ac:dyDescent="0.3">
      <c r="A45" s="3" t="s">
        <v>14</v>
      </c>
      <c r="B45" s="16">
        <v>7344.0373134328356</v>
      </c>
      <c r="C45" s="17">
        <v>2354.9677419354839</v>
      </c>
      <c r="D45" s="16">
        <v>8152.9758064516127</v>
      </c>
      <c r="E45" s="8">
        <v>5.8546774227082024</v>
      </c>
      <c r="F45" s="20">
        <v>2354.9677419354839</v>
      </c>
    </row>
    <row r="46" spans="1:6" x14ac:dyDescent="0.3">
      <c r="A46" s="3" t="s">
        <v>15</v>
      </c>
      <c r="B46" s="16">
        <v>7447.2835820895525</v>
      </c>
      <c r="C46" s="16">
        <v>2263</v>
      </c>
      <c r="D46" s="16">
        <v>6933.2314049586776</v>
      </c>
      <c r="E46" s="8">
        <v>5.0271900736934647</v>
      </c>
      <c r="F46" s="20">
        <v>2263</v>
      </c>
    </row>
    <row r="47" spans="1:6" x14ac:dyDescent="0.3">
      <c r="A47" s="3" t="s">
        <v>16</v>
      </c>
      <c r="B47" s="16">
        <v>8121.1791044776119</v>
      </c>
      <c r="C47" s="16">
        <v>2324.2083333333335</v>
      </c>
      <c r="D47" s="16">
        <v>7780.8666666666668</v>
      </c>
      <c r="E47" s="8">
        <v>5.5529166602219151</v>
      </c>
      <c r="F47" s="20">
        <v>2324.2083333333335</v>
      </c>
    </row>
    <row r="48" spans="1:6" x14ac:dyDescent="0.3">
      <c r="A48" s="9" t="s">
        <v>17</v>
      </c>
      <c r="B48" s="17">
        <v>8137.6222222222223</v>
      </c>
      <c r="C48" s="16">
        <v>2356.0131578947367</v>
      </c>
      <c r="D48" s="16">
        <v>8125.0065789473683</v>
      </c>
      <c r="E48" s="8">
        <v>5.832236808050717</v>
      </c>
      <c r="F48" s="20">
        <v>2356.0131578947367</v>
      </c>
    </row>
    <row r="49" spans="1:9" x14ac:dyDescent="0.3">
      <c r="A49" s="11" t="s">
        <v>18</v>
      </c>
      <c r="B49" s="18">
        <v>7259.5333333333338</v>
      </c>
      <c r="C49" s="16">
        <v>2302.62</v>
      </c>
      <c r="D49" s="16">
        <v>7559.373333333333</v>
      </c>
      <c r="E49" s="8">
        <v>5.4883333278323212</v>
      </c>
      <c r="F49" s="20">
        <v>2302.62</v>
      </c>
    </row>
    <row r="50" spans="1:9" x14ac:dyDescent="0.3">
      <c r="A50" s="3" t="s">
        <v>19</v>
      </c>
      <c r="B50" s="16">
        <v>7314.3358208955224</v>
      </c>
      <c r="C50" s="18">
        <v>2199.5714285714284</v>
      </c>
      <c r="D50" s="16">
        <v>7405.8367346938776</v>
      </c>
      <c r="E50" s="8">
        <v>5.3122449235065652</v>
      </c>
      <c r="F50" s="20">
        <v>2199.5714285714284</v>
      </c>
    </row>
    <row r="51" spans="1:9" x14ac:dyDescent="0.3">
      <c r="A51" s="3" t="s">
        <v>20</v>
      </c>
      <c r="B51" s="16">
        <v>7840.4776119402986</v>
      </c>
      <c r="C51" s="16">
        <v>2331.7857142857142</v>
      </c>
      <c r="D51" s="16">
        <v>7448.230158730159</v>
      </c>
      <c r="E51" s="8">
        <v>5.309920621326282</v>
      </c>
      <c r="F51" s="20">
        <v>2331.7857142857142</v>
      </c>
    </row>
    <row r="53" spans="1:9" x14ac:dyDescent="0.3">
      <c r="A53" s="6" t="s">
        <v>11</v>
      </c>
      <c r="B53" s="6" t="s">
        <v>24</v>
      </c>
      <c r="C53" s="6" t="s">
        <v>25</v>
      </c>
      <c r="D53" s="6" t="s">
        <v>26</v>
      </c>
      <c r="E53" s="6" t="s">
        <v>27</v>
      </c>
      <c r="F53" s="19" t="s">
        <v>28</v>
      </c>
      <c r="G53" s="6" t="s">
        <v>29</v>
      </c>
      <c r="H53" s="6" t="s">
        <v>30</v>
      </c>
      <c r="I53" s="6" t="s">
        <v>31</v>
      </c>
    </row>
    <row r="54" spans="1:9" x14ac:dyDescent="0.3">
      <c r="A54" s="3" t="s">
        <v>14</v>
      </c>
      <c r="B54" s="16">
        <v>964.2822580645161</v>
      </c>
      <c r="C54" s="16">
        <v>207.14516129032259</v>
      </c>
      <c r="D54" s="8">
        <v>15.201612903225806</v>
      </c>
      <c r="E54" s="16">
        <v>964.2822580645161</v>
      </c>
      <c r="F54" s="21">
        <v>3.6171774179674685</v>
      </c>
      <c r="G54" s="8">
        <v>0.67733870506767302</v>
      </c>
      <c r="H54" s="8">
        <v>1.514596754624959</v>
      </c>
      <c r="I54" s="8">
        <v>5.8091128776601009</v>
      </c>
    </row>
    <row r="55" spans="1:9" x14ac:dyDescent="0.3">
      <c r="A55" s="3" t="s">
        <v>15</v>
      </c>
      <c r="B55" s="16">
        <v>990.25619834710744</v>
      </c>
      <c r="C55" s="16">
        <v>173.97520661157026</v>
      </c>
      <c r="D55" s="8">
        <v>14.528925619834711</v>
      </c>
      <c r="E55" s="16">
        <v>990.25619834710744</v>
      </c>
      <c r="F55" s="21">
        <v>2.8923140668025447</v>
      </c>
      <c r="G55" s="8">
        <v>0.61801652450206856</v>
      </c>
      <c r="H55" s="8">
        <v>1.4889256234688695</v>
      </c>
      <c r="I55" s="8">
        <v>4.9992562147734825</v>
      </c>
    </row>
    <row r="56" spans="1:9" x14ac:dyDescent="0.3">
      <c r="A56" s="3" t="s">
        <v>16</v>
      </c>
      <c r="B56" s="16">
        <v>1027.9416666666666</v>
      </c>
      <c r="C56" s="16">
        <v>192.05833333333334</v>
      </c>
      <c r="D56" s="8">
        <v>14</v>
      </c>
      <c r="E56" s="16">
        <v>1027.9416666666666</v>
      </c>
      <c r="F56" s="21">
        <v>3.3630833325907594</v>
      </c>
      <c r="G56" s="8">
        <v>0.58583333240821955</v>
      </c>
      <c r="H56" s="8">
        <v>1.5373333419983584</v>
      </c>
      <c r="I56" s="8">
        <v>5.4862500069973379</v>
      </c>
    </row>
    <row r="57" spans="1:9" x14ac:dyDescent="0.3">
      <c r="A57" s="3" t="s">
        <v>17</v>
      </c>
      <c r="B57" s="16">
        <v>1007.3618421052631</v>
      </c>
      <c r="C57" s="16">
        <v>197.34210526315789</v>
      </c>
      <c r="D57" s="8">
        <v>14.335526315789474</v>
      </c>
      <c r="E57" s="16">
        <v>1007.3618421052631</v>
      </c>
      <c r="F57" s="21">
        <v>3.4710526259150356</v>
      </c>
      <c r="G57" s="8">
        <v>0.59302631522969984</v>
      </c>
      <c r="H57" s="8">
        <v>1.6132894770095227</v>
      </c>
      <c r="I57" s="8">
        <v>5.6773684181542583</v>
      </c>
    </row>
    <row r="58" spans="1:9" x14ac:dyDescent="0.3">
      <c r="A58" s="3" t="s">
        <v>18</v>
      </c>
      <c r="B58" s="16">
        <v>989.48</v>
      </c>
      <c r="C58" s="16">
        <v>189.85333333333332</v>
      </c>
      <c r="D58" s="8">
        <v>13.1</v>
      </c>
      <c r="E58" s="16">
        <v>989.48</v>
      </c>
      <c r="F58" s="21">
        <v>3.256333340468506</v>
      </c>
      <c r="G58" s="8">
        <v>0.52706666622310883</v>
      </c>
      <c r="H58" s="8">
        <v>1.6334666670113798</v>
      </c>
      <c r="I58" s="8">
        <v>5.4168666737029945</v>
      </c>
    </row>
    <row r="59" spans="1:9" x14ac:dyDescent="0.3">
      <c r="A59" s="3" t="s">
        <v>19</v>
      </c>
      <c r="B59" s="16">
        <v>961.99319727891157</v>
      </c>
      <c r="C59" s="16">
        <v>185.42176870748298</v>
      </c>
      <c r="D59" s="8">
        <v>11.959183673469388</v>
      </c>
      <c r="E59" s="16">
        <v>961.99319727891157</v>
      </c>
      <c r="F59" s="21">
        <v>3.2831292494523288</v>
      </c>
      <c r="G59" s="8">
        <v>0.50517006649249263</v>
      </c>
      <c r="H59" s="8">
        <v>1.3904761979166345</v>
      </c>
      <c r="I59" s="8">
        <v>5.1787755138614555</v>
      </c>
    </row>
    <row r="60" spans="1:9" x14ac:dyDescent="0.3">
      <c r="A60" s="3" t="s">
        <v>20</v>
      </c>
      <c r="B60" s="16">
        <v>1000.3095238095239</v>
      </c>
      <c r="C60" s="16">
        <v>204.19841269841271</v>
      </c>
      <c r="D60" s="8">
        <v>12.111111111111111</v>
      </c>
      <c r="E60" s="16">
        <v>1000.3095238095239</v>
      </c>
      <c r="F60" s="21">
        <v>3.4891269680349133</v>
      </c>
      <c r="G60" s="8">
        <v>0.48380952288529694</v>
      </c>
      <c r="H60" s="8">
        <v>1.3129365018731536</v>
      </c>
      <c r="I60" s="8">
        <v>5.2858729927933634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8963-3C7C-4343-9EC7-A57D8BA207C6}">
  <dimension ref="A1"/>
  <sheetViews>
    <sheetView zoomScale="43" workbookViewId="0">
      <selection activeCell="U62" sqref="U6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Menna Mamdouh</dc:creator>
  <cp:lastModifiedBy>Menna Mamdouh</cp:lastModifiedBy>
  <dcterms:created xsi:type="dcterms:W3CDTF">2022-10-24T19:07:48Z</dcterms:created>
  <dcterms:modified xsi:type="dcterms:W3CDTF">2022-10-27T13:50:05Z</dcterms:modified>
</cp:coreProperties>
</file>