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rt\Desktop\"/>
    </mc:Choice>
  </mc:AlternateContent>
  <xr:revisionPtr revIDLastSave="0" documentId="8_{B940BE2B-310C-45F1-ADC0-5296FF98FC7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7" i="1" l="1"/>
  <c r="T9" i="1"/>
  <c r="T22" i="1"/>
  <c r="X22" i="1" s="1"/>
  <c r="T23" i="1"/>
  <c r="X23" i="1"/>
  <c r="X24" i="1"/>
  <c r="T25" i="1"/>
  <c r="X25" i="1"/>
  <c r="T14" i="1"/>
  <c r="T15" i="1"/>
  <c r="T16" i="1"/>
  <c r="T18" i="1"/>
  <c r="T19" i="1"/>
  <c r="T20" i="1"/>
  <c r="T21" i="1"/>
  <c r="T13" i="1"/>
  <c r="T12" i="1"/>
  <c r="X12" i="1" l="1"/>
  <c r="Z12" i="1"/>
  <c r="Z17" i="1"/>
  <c r="T11" i="1"/>
  <c r="Z11" i="1" s="1"/>
  <c r="T10" i="1"/>
  <c r="Z10" i="1" s="1"/>
  <c r="X9" i="1"/>
  <c r="U28" i="1" l="1"/>
  <c r="Z21" i="1"/>
  <c r="X21" i="1"/>
  <c r="Z20" i="1"/>
  <c r="X20" i="1"/>
  <c r="Z18" i="1"/>
  <c r="X18" i="1"/>
  <c r="Z19" i="1"/>
  <c r="X19" i="1"/>
  <c r="Z9" i="1"/>
  <c r="X17" i="1" l="1"/>
  <c r="X16" i="1"/>
  <c r="Z16" i="1"/>
  <c r="X15" i="1"/>
  <c r="Z15" i="1"/>
  <c r="X14" i="1"/>
  <c r="Z14" i="1"/>
  <c r="X13" i="1"/>
  <c r="Z13" i="1"/>
  <c r="X11" i="1"/>
  <c r="X10" i="1"/>
  <c r="U27" i="1" l="1"/>
  <c r="U29" i="1" s="1"/>
</calcChain>
</file>

<file path=xl/sharedStrings.xml><?xml version="1.0" encoding="utf-8"?>
<sst xmlns="http://schemas.openxmlformats.org/spreadsheetml/2006/main" count="144" uniqueCount="72">
  <si>
    <t>Name of Project?</t>
  </si>
  <si>
    <t>Conduit Forum Application</t>
  </si>
  <si>
    <t xml:space="preserve">Project cost estimation </t>
  </si>
  <si>
    <t>€</t>
  </si>
  <si>
    <t>Project Manager</t>
  </si>
  <si>
    <t>Menom Haque</t>
  </si>
  <si>
    <t>Date</t>
  </si>
  <si>
    <t>Role</t>
  </si>
  <si>
    <t>Name</t>
  </si>
  <si>
    <t>Milestone</t>
  </si>
  <si>
    <t>Gate 0</t>
  </si>
  <si>
    <t>Gate 1</t>
  </si>
  <si>
    <t>Gate 2</t>
  </si>
  <si>
    <t>Gate 3</t>
  </si>
  <si>
    <t>Gate 4</t>
  </si>
  <si>
    <t>Gate 5</t>
  </si>
  <si>
    <t>Estimate</t>
  </si>
  <si>
    <t>Sprint 0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</si>
  <si>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</si>
  <si>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</si>
  <si>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</si>
  <si>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</si>
  <si>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</si>
  <si>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</si>
  <si>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</si>
  <si>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</si>
  <si>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</si>
  <si>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</si>
  <si>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</si>
  <si>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</si>
  <si>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</si>
  <si>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</si>
  <si>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SUM</t>
  </si>
  <si>
    <t>Hour Cost</t>
  </si>
  <si>
    <t>Total Cost</t>
  </si>
  <si>
    <t>Usage Ratio</t>
  </si>
  <si>
    <t>Project Manager and Control</t>
  </si>
  <si>
    <t>h</t>
  </si>
  <si>
    <t>%</t>
  </si>
  <si>
    <t>Key Account Manager</t>
  </si>
  <si>
    <t xml:space="preserve">Mirva "Mforce" Porkka	</t>
  </si>
  <si>
    <t>Senior Project manager</t>
  </si>
  <si>
    <t>Arnold "Juggernaut" Suksi</t>
  </si>
  <si>
    <t>Back End programming</t>
  </si>
  <si>
    <t>Matti "Urali" Urri</t>
  </si>
  <si>
    <t>Front End programming</t>
  </si>
  <si>
    <t xml:space="preserve">Kauno Koivisto	</t>
  </si>
  <si>
    <t>Service Support</t>
  </si>
  <si>
    <t xml:space="preserve">Heli "HeHe" Heikkinen	</t>
  </si>
  <si>
    <t>Customer Service</t>
  </si>
  <si>
    <t>Heikki Halipula</t>
  </si>
  <si>
    <t>Graphic Design / UX</t>
  </si>
  <si>
    <t>Purho "Grapizza" Kekkonen</t>
  </si>
  <si>
    <t>Service Design</t>
  </si>
  <si>
    <t xml:space="preserve">Maija Keskinen	</t>
  </si>
  <si>
    <t>Software Testing</t>
  </si>
  <si>
    <t>Klaus Kähö</t>
  </si>
  <si>
    <t>Security/Penetration Testing</t>
  </si>
  <si>
    <t>Mauno Kara</t>
  </si>
  <si>
    <t>Architect/Chief Programmer</t>
  </si>
  <si>
    <t>Carola "Cake" Kettunen</t>
  </si>
  <si>
    <t>DevOps Expert</t>
  </si>
  <si>
    <t xml:space="preserve">Reino "Stackker" Kasa	</t>
  </si>
  <si>
    <t>Resource 1</t>
  </si>
  <si>
    <t>unit</t>
  </si>
  <si>
    <t>N/A</t>
  </si>
  <si>
    <t>Resource 2</t>
  </si>
  <si>
    <t>Resource 3</t>
  </si>
  <si>
    <t>Other Cost 1</t>
  </si>
  <si>
    <t>Total Work Cost</t>
  </si>
  <si>
    <t>Other Costs</t>
  </si>
  <si>
    <t xml:space="preserve">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</si>
</sst>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0" xfId="0" applyFont="1" applyAlignment="1">
      <alignment horizontal="right"/>
    </xf>
    <xf numFmtId="14" fontId="0" fillId="0" borderId="0" xfId="0" applyNumberFormat="1"/>
    <xf numFmtId="0" fontId="5" fillId="0" borderId="0" xfId="0" applyFont="1"/>
    <xf numFmtId="0" fontId="5" fillId="0" borderId="0" xfId="1" applyFont="1" applyFill="1"/>
    <xf numFmtId="0" fontId="1" fillId="0" borderId="1" xfId="0" applyFont="1" applyBorder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5" fillId="4" borderId="0" xfId="1" applyFont="1" applyFill="1"/>
    <xf numFmtId="0" fontId="5" fillId="4" borderId="0" xfId="0" applyFont="1" applyFill="1"/>
    <xf numFmtId="0" fontId="0" fillId="4" borderId="0" xfId="0" applyFill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9"/>
  <sheetViews>
    <sheetView tabSelected="1" topLeftCell="C1" workbookViewId="0">
      <selection activeCell="L5" sqref="L5"/>
    </sheetView>
  </sheetViews>
  <sheetFormatPr defaultRowHeight="15"/>
  <cols>
    <col min="2" max="2" width="27" bestFit="1" customWidth="1"/>
    <col min="3" max="3" width="25.7109375" bestFit="1" customWidth="1"/>
    <col min="4" max="4" width="10.7109375" bestFit="1" customWidth="1"/>
    <col min="5" max="5" width="12" bestFit="1" customWidth="1"/>
  </cols>
  <sheetData>
    <row r="1" spans="2:27">
      <c r="C1" s="1" t="s">
        <v>0</v>
      </c>
      <c r="D1" t="s">
        <v>1</v>
      </c>
    </row>
    <row r="3" spans="2:27">
      <c r="C3" s="1" t="s">
        <v>2</v>
      </c>
      <c r="D3">
        <v>76250</v>
      </c>
      <c r="E3" t="s">
        <v>3</v>
      </c>
    </row>
    <row r="4" spans="2:27">
      <c r="C4" s="1" t="s">
        <v>4</v>
      </c>
      <c r="D4" s="21" t="s">
        <v>5</v>
      </c>
      <c r="E4" s="21"/>
    </row>
    <row r="5" spans="2:27">
      <c r="C5" s="1" t="s">
        <v>6</v>
      </c>
      <c r="D5" s="5">
        <v>44621</v>
      </c>
    </row>
    <row r="7" spans="2:27">
      <c r="B7" s="1" t="s">
        <v>7</v>
      </c>
      <c r="C7" s="1" t="s">
        <v>8</v>
      </c>
      <c r="D7" s="1" t="s">
        <v>9</v>
      </c>
      <c r="E7" s="12" t="s">
        <v>10</v>
      </c>
      <c r="F7" s="12"/>
      <c r="G7" s="12" t="s">
        <v>11</v>
      </c>
      <c r="H7" s="12" t="s">
        <v>12</v>
      </c>
      <c r="I7" s="12"/>
      <c r="J7" s="12" t="s">
        <v>13</v>
      </c>
      <c r="K7" s="12"/>
      <c r="L7" s="12"/>
      <c r="M7" s="12"/>
      <c r="N7" s="12"/>
      <c r="P7" s="12"/>
      <c r="Q7" s="12" t="s">
        <v>14</v>
      </c>
      <c r="S7" s="12" t="s">
        <v>15</v>
      </c>
      <c r="T7" s="13"/>
    </row>
    <row r="8" spans="2:27">
      <c r="D8" s="9" t="s">
        <v>16</v>
      </c>
      <c r="E8" s="10" t="s">
        <v>17</v>
      </c>
      <c r="F8" s="10" t="s">
        <v>18</v>
      </c>
      <c r="G8" s="10" t="s">
        <v>19</v>
      </c>
      <c r="H8" s="10" t="s">
        <v>20</v>
      </c>
      <c r="I8" s="10" t="s">
        <v>21</v>
      </c>
      <c r="J8" s="10" t="s">
        <v>22</v>
      </c>
      <c r="K8" s="10" t="s">
        <v>23</v>
      </c>
      <c r="L8" s="10" t="s">
        <v>24</v>
      </c>
      <c r="M8" s="10" t="s">
        <v>25</v>
      </c>
      <c r="N8" s="10" t="s">
        <v>26</v>
      </c>
      <c r="O8" s="10" t="s">
        <v>27</v>
      </c>
      <c r="P8" s="10" t="s">
        <v>28</v>
      </c>
      <c r="Q8" s="10" t="s">
        <v>29</v>
      </c>
      <c r="R8" s="10" t="s">
        <v>30</v>
      </c>
      <c r="S8" s="10" t="s">
        <v>31</v>
      </c>
      <c r="T8" s="10" t="s">
        <v>32</v>
      </c>
      <c r="U8" s="9"/>
      <c r="V8" s="11" t="s">
        <v>33</v>
      </c>
      <c r="W8" s="9"/>
      <c r="X8" s="11" t="s">
        <v>34</v>
      </c>
      <c r="Y8" s="9"/>
      <c r="Z8" s="11" t="s">
        <v>35</v>
      </c>
      <c r="AA8" s="9"/>
    </row>
    <row r="9" spans="2:27">
      <c r="B9" t="s">
        <v>36</v>
      </c>
      <c r="C9" t="s">
        <v>5</v>
      </c>
      <c r="D9" s="3">
        <v>100</v>
      </c>
      <c r="E9" s="15">
        <v>20</v>
      </c>
      <c r="F9" s="15">
        <v>20</v>
      </c>
      <c r="G9" s="15">
        <v>20</v>
      </c>
      <c r="I9" s="6"/>
      <c r="J9" s="6"/>
      <c r="K9" s="6"/>
      <c r="L9" s="6"/>
      <c r="M9" s="6"/>
      <c r="N9" s="6"/>
      <c r="O9" s="15">
        <v>20</v>
      </c>
      <c r="P9" s="6"/>
      <c r="Q9" s="6"/>
      <c r="R9" s="15">
        <v>20</v>
      </c>
      <c r="S9" s="6"/>
      <c r="T9" s="18">
        <f>SUM(E9:R9)</f>
        <v>100</v>
      </c>
      <c r="U9" t="s">
        <v>37</v>
      </c>
      <c r="V9" s="8"/>
      <c r="W9" t="s">
        <v>37</v>
      </c>
      <c r="X9" s="4">
        <f>(T9*V9)</f>
        <v>0</v>
      </c>
      <c r="Y9" t="s">
        <v>3</v>
      </c>
      <c r="Z9">
        <f>(T9/D9)*100</f>
        <v>100</v>
      </c>
      <c r="AA9" t="s">
        <v>38</v>
      </c>
    </row>
    <row r="10" spans="2:27">
      <c r="B10" t="s">
        <v>39</v>
      </c>
      <c r="C10" t="s">
        <v>40</v>
      </c>
      <c r="D10" s="3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8">
        <f>SUM(E10:R10)</f>
        <v>0</v>
      </c>
      <c r="U10" t="s">
        <v>37</v>
      </c>
      <c r="V10" s="8"/>
      <c r="W10" t="s">
        <v>37</v>
      </c>
      <c r="X10" s="4">
        <f t="shared" ref="X10:X25" si="0">(T10*V10)</f>
        <v>0</v>
      </c>
      <c r="Y10" t="s">
        <v>3</v>
      </c>
      <c r="Z10" t="e">
        <f t="shared" ref="Z10:Z12" si="1">(T10/D10)*100</f>
        <v>#DIV/0!</v>
      </c>
      <c r="AA10" t="s">
        <v>38</v>
      </c>
    </row>
    <row r="11" spans="2:27">
      <c r="B11" t="s">
        <v>41</v>
      </c>
      <c r="C11" t="s">
        <v>42</v>
      </c>
      <c r="D11" s="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8">
        <f>SUM(E11:R11)</f>
        <v>0</v>
      </c>
      <c r="U11" t="s">
        <v>37</v>
      </c>
      <c r="V11" s="8"/>
      <c r="W11" t="s">
        <v>37</v>
      </c>
      <c r="X11" s="4">
        <f t="shared" si="0"/>
        <v>0</v>
      </c>
      <c r="Y11" t="s">
        <v>3</v>
      </c>
      <c r="Z11" t="e">
        <f t="shared" si="1"/>
        <v>#DIV/0!</v>
      </c>
      <c r="AA11" t="s">
        <v>38</v>
      </c>
    </row>
    <row r="12" spans="2:27">
      <c r="B12" t="s">
        <v>43</v>
      </c>
      <c r="C12" t="s">
        <v>44</v>
      </c>
      <c r="D12" s="3">
        <v>150</v>
      </c>
      <c r="E12" s="7"/>
      <c r="F12" s="7"/>
      <c r="G12" s="15">
        <v>20</v>
      </c>
      <c r="H12" s="15">
        <v>35</v>
      </c>
      <c r="I12" s="15">
        <v>35</v>
      </c>
      <c r="J12" s="15">
        <v>40</v>
      </c>
      <c r="K12" s="15">
        <v>10</v>
      </c>
      <c r="L12" s="6"/>
      <c r="M12" s="6"/>
      <c r="N12" s="6"/>
      <c r="O12" s="6"/>
      <c r="P12" s="7"/>
      <c r="Q12" s="7"/>
      <c r="R12" s="15">
        <v>10</v>
      </c>
      <c r="S12" s="7"/>
      <c r="T12" s="18">
        <f>SUM(E12:S12)</f>
        <v>150</v>
      </c>
      <c r="U12" t="s">
        <v>37</v>
      </c>
      <c r="V12" s="18">
        <v>75</v>
      </c>
      <c r="W12" t="s">
        <v>37</v>
      </c>
      <c r="X12" s="4">
        <f>(T12*V12)</f>
        <v>11250</v>
      </c>
      <c r="Y12" t="s">
        <v>3</v>
      </c>
      <c r="Z12">
        <f t="shared" si="1"/>
        <v>100</v>
      </c>
      <c r="AA12" t="s">
        <v>38</v>
      </c>
    </row>
    <row r="13" spans="2:27">
      <c r="B13" t="s">
        <v>45</v>
      </c>
      <c r="C13" t="s">
        <v>46</v>
      </c>
      <c r="D13" s="3">
        <v>200</v>
      </c>
      <c r="E13" s="6"/>
      <c r="F13" s="7"/>
      <c r="G13" s="6"/>
      <c r="H13" s="7"/>
      <c r="I13" s="7"/>
      <c r="J13" s="15">
        <v>10</v>
      </c>
      <c r="K13" s="7"/>
      <c r="M13" s="15">
        <v>30</v>
      </c>
      <c r="N13" s="15">
        <v>30</v>
      </c>
      <c r="O13" s="15">
        <v>40</v>
      </c>
      <c r="P13" s="15">
        <v>40</v>
      </c>
      <c r="Q13" s="15">
        <v>50</v>
      </c>
      <c r="R13" s="7"/>
      <c r="S13" s="6"/>
      <c r="T13" s="18">
        <f>SUM(E13:S13)</f>
        <v>200</v>
      </c>
      <c r="U13" t="s">
        <v>37</v>
      </c>
      <c r="V13" s="18">
        <v>75</v>
      </c>
      <c r="W13" t="s">
        <v>37</v>
      </c>
      <c r="X13" s="4">
        <f t="shared" si="0"/>
        <v>15000</v>
      </c>
      <c r="Y13" t="s">
        <v>3</v>
      </c>
      <c r="Z13">
        <f>(T13/D13)*100</f>
        <v>100</v>
      </c>
      <c r="AA13" t="s">
        <v>38</v>
      </c>
    </row>
    <row r="14" spans="2:27">
      <c r="B14" t="s">
        <v>47</v>
      </c>
      <c r="C14" t="s">
        <v>48</v>
      </c>
      <c r="D14" s="3">
        <v>30</v>
      </c>
      <c r="E14" s="6"/>
      <c r="F14" s="6"/>
      <c r="G14" s="16">
        <v>5</v>
      </c>
      <c r="H14" s="16">
        <v>5</v>
      </c>
      <c r="I14" s="6"/>
      <c r="J14" s="16">
        <v>5</v>
      </c>
      <c r="K14" s="6"/>
      <c r="L14" s="6"/>
      <c r="M14" s="6"/>
      <c r="N14" s="6"/>
      <c r="O14" s="6"/>
      <c r="P14" s="6"/>
      <c r="Q14" s="6"/>
      <c r="R14" s="15">
        <v>5</v>
      </c>
      <c r="S14" s="15">
        <v>10</v>
      </c>
      <c r="T14" s="18">
        <f t="shared" ref="T14:T21" si="2">SUM(E14:S14)</f>
        <v>30</v>
      </c>
      <c r="U14" t="s">
        <v>37</v>
      </c>
      <c r="V14" s="18">
        <v>80</v>
      </c>
      <c r="W14" t="s">
        <v>37</v>
      </c>
      <c r="X14" s="4">
        <f t="shared" si="0"/>
        <v>2400</v>
      </c>
      <c r="Y14" t="s">
        <v>3</v>
      </c>
      <c r="Z14">
        <f>(T14/D14)*100</f>
        <v>100</v>
      </c>
      <c r="AA14" t="s">
        <v>38</v>
      </c>
    </row>
    <row r="15" spans="2:27">
      <c r="B15" t="s">
        <v>49</v>
      </c>
      <c r="C15" t="s">
        <v>50</v>
      </c>
      <c r="D15" s="3">
        <v>25</v>
      </c>
      <c r="E15" s="7"/>
      <c r="F15" s="7"/>
      <c r="G15" s="7"/>
      <c r="H15" s="16">
        <v>5</v>
      </c>
      <c r="I15" s="6"/>
      <c r="J15" s="16">
        <v>10</v>
      </c>
      <c r="K15" s="6"/>
      <c r="L15" s="6"/>
      <c r="M15" s="6"/>
      <c r="N15" s="6"/>
      <c r="O15" s="6"/>
      <c r="P15" s="7"/>
      <c r="Q15" s="7"/>
      <c r="R15" s="15">
        <v>10</v>
      </c>
      <c r="S15" s="6"/>
      <c r="T15" s="18">
        <f t="shared" si="2"/>
        <v>25</v>
      </c>
      <c r="U15" t="s">
        <v>37</v>
      </c>
      <c r="V15" s="18">
        <v>80</v>
      </c>
      <c r="W15" t="s">
        <v>37</v>
      </c>
      <c r="X15" s="4">
        <f t="shared" si="0"/>
        <v>2000</v>
      </c>
      <c r="Y15" t="s">
        <v>3</v>
      </c>
      <c r="Z15">
        <f>(T15/D15)*100</f>
        <v>100</v>
      </c>
      <c r="AA15" t="s">
        <v>38</v>
      </c>
    </row>
    <row r="16" spans="2:27">
      <c r="B16" t="s">
        <v>51</v>
      </c>
      <c r="C16" t="s">
        <v>52</v>
      </c>
      <c r="D16" s="3">
        <v>50</v>
      </c>
      <c r="E16" s="7"/>
      <c r="F16" s="7"/>
      <c r="G16" s="7"/>
      <c r="H16" s="7"/>
      <c r="I16" s="7"/>
      <c r="J16" s="16">
        <v>10</v>
      </c>
      <c r="K16" s="16">
        <v>10</v>
      </c>
      <c r="L16" s="6"/>
      <c r="M16" s="16">
        <v>10</v>
      </c>
      <c r="N16" s="16">
        <v>10</v>
      </c>
      <c r="O16" s="16">
        <v>10</v>
      </c>
      <c r="T16" s="18">
        <f>SUM(E16:O16)</f>
        <v>50</v>
      </c>
      <c r="U16" t="s">
        <v>37</v>
      </c>
      <c r="V16" s="18">
        <v>70</v>
      </c>
      <c r="W16" t="s">
        <v>37</v>
      </c>
      <c r="X16" s="4">
        <f t="shared" si="0"/>
        <v>3500</v>
      </c>
      <c r="Y16" t="s">
        <v>3</v>
      </c>
      <c r="Z16">
        <f>(T16/D16)*100</f>
        <v>100</v>
      </c>
      <c r="AA16" t="s">
        <v>38</v>
      </c>
    </row>
    <row r="17" spans="2:27">
      <c r="B17" t="s">
        <v>53</v>
      </c>
      <c r="C17" t="s">
        <v>54</v>
      </c>
      <c r="D17" s="3">
        <v>50</v>
      </c>
      <c r="E17" s="7"/>
      <c r="F17" s="6"/>
      <c r="G17" s="7"/>
      <c r="H17" s="7"/>
      <c r="I17" s="6"/>
      <c r="J17" s="6"/>
      <c r="K17" s="6"/>
      <c r="L17" s="6"/>
      <c r="M17" s="6"/>
      <c r="N17" s="16">
        <v>10</v>
      </c>
      <c r="O17" s="16">
        <v>10</v>
      </c>
      <c r="P17" s="6"/>
      <c r="Q17" s="16">
        <v>10</v>
      </c>
      <c r="R17" s="16">
        <v>10</v>
      </c>
      <c r="S17" s="16">
        <v>10</v>
      </c>
      <c r="T17" s="18">
        <f t="shared" si="2"/>
        <v>50</v>
      </c>
      <c r="U17" t="s">
        <v>37</v>
      </c>
      <c r="V17" s="19">
        <v>80</v>
      </c>
      <c r="W17" t="s">
        <v>37</v>
      </c>
      <c r="X17" s="4">
        <f t="shared" si="0"/>
        <v>4000</v>
      </c>
      <c r="Y17" t="s">
        <v>3</v>
      </c>
      <c r="Z17">
        <f>(T17/D17)*100</f>
        <v>100</v>
      </c>
      <c r="AA17" t="s">
        <v>38</v>
      </c>
    </row>
    <row r="18" spans="2:27">
      <c r="B18" t="s">
        <v>55</v>
      </c>
      <c r="C18" t="s">
        <v>56</v>
      </c>
      <c r="D18" s="3">
        <v>50</v>
      </c>
      <c r="E18" s="6"/>
      <c r="F18" s="6"/>
      <c r="G18" s="6"/>
      <c r="H18" s="7"/>
      <c r="I18" s="7"/>
      <c r="J18" s="15">
        <v>15</v>
      </c>
      <c r="K18" s="7"/>
      <c r="L18" s="7"/>
      <c r="M18" s="7"/>
      <c r="N18" s="7"/>
      <c r="O18" s="7"/>
      <c r="P18" s="6"/>
      <c r="Q18" s="6"/>
      <c r="R18" s="16">
        <v>15</v>
      </c>
      <c r="S18" s="16">
        <v>20</v>
      </c>
      <c r="T18" s="18">
        <f t="shared" si="2"/>
        <v>50</v>
      </c>
      <c r="U18" t="s">
        <v>37</v>
      </c>
      <c r="V18" s="19">
        <v>70</v>
      </c>
      <c r="W18" t="s">
        <v>37</v>
      </c>
      <c r="X18" s="4">
        <f>(T18*V18)</f>
        <v>3500</v>
      </c>
      <c r="Y18" t="s">
        <v>3</v>
      </c>
      <c r="Z18">
        <f>(T18/D18)*100</f>
        <v>100</v>
      </c>
      <c r="AA18" t="s">
        <v>38</v>
      </c>
    </row>
    <row r="19" spans="2:27">
      <c r="B19" t="s">
        <v>57</v>
      </c>
      <c r="C19" t="s">
        <v>58</v>
      </c>
      <c r="D19" s="3">
        <v>50</v>
      </c>
      <c r="E19" s="6"/>
      <c r="F19" s="6"/>
      <c r="G19" s="6"/>
      <c r="H19" s="6"/>
      <c r="I19" s="6"/>
      <c r="J19" s="6"/>
      <c r="K19" s="14"/>
      <c r="L19" s="7"/>
      <c r="M19" s="7"/>
      <c r="N19" s="7"/>
      <c r="O19" s="7"/>
      <c r="P19" s="7"/>
      <c r="Q19" s="15">
        <v>30</v>
      </c>
      <c r="R19" s="7"/>
      <c r="S19" s="16">
        <v>20</v>
      </c>
      <c r="T19" s="18">
        <f t="shared" si="2"/>
        <v>50</v>
      </c>
      <c r="U19" t="s">
        <v>37</v>
      </c>
      <c r="V19" s="19">
        <v>70</v>
      </c>
      <c r="W19" t="s">
        <v>37</v>
      </c>
      <c r="X19" s="4">
        <f t="shared" si="0"/>
        <v>3500</v>
      </c>
      <c r="Y19" t="s">
        <v>3</v>
      </c>
      <c r="Z19">
        <f>(T19/D19)*100</f>
        <v>100</v>
      </c>
      <c r="AA19" t="s">
        <v>38</v>
      </c>
    </row>
    <row r="20" spans="2:27">
      <c r="B20" t="s">
        <v>59</v>
      </c>
      <c r="C20" t="s">
        <v>60</v>
      </c>
      <c r="D20" s="3">
        <v>150</v>
      </c>
      <c r="E20" s="15">
        <v>20</v>
      </c>
      <c r="F20" s="15">
        <v>20</v>
      </c>
      <c r="G20" s="15">
        <v>35</v>
      </c>
      <c r="H20" s="16">
        <v>20</v>
      </c>
      <c r="I20" s="6"/>
      <c r="J20" s="6"/>
      <c r="K20" s="6"/>
      <c r="L20" s="6"/>
      <c r="M20" s="7"/>
      <c r="N20" s="6"/>
      <c r="O20" s="7"/>
      <c r="P20" s="7"/>
      <c r="Q20" s="7"/>
      <c r="R20" s="7">
        <v>25</v>
      </c>
      <c r="S20" s="16">
        <v>30</v>
      </c>
      <c r="T20" s="18">
        <f t="shared" si="2"/>
        <v>150</v>
      </c>
      <c r="U20" t="s">
        <v>37</v>
      </c>
      <c r="V20" s="19">
        <v>100</v>
      </c>
      <c r="W20" t="s">
        <v>37</v>
      </c>
      <c r="X20" s="4">
        <f t="shared" si="0"/>
        <v>15000</v>
      </c>
      <c r="Y20" t="s">
        <v>3</v>
      </c>
      <c r="Z20">
        <f>(T20/D20)*100</f>
        <v>100</v>
      </c>
      <c r="AA20" t="s">
        <v>38</v>
      </c>
    </row>
    <row r="21" spans="2:27">
      <c r="B21" t="s">
        <v>61</v>
      </c>
      <c r="C21" t="s">
        <v>62</v>
      </c>
      <c r="D21" s="3">
        <v>30</v>
      </c>
      <c r="E21" s="6"/>
      <c r="F21" s="7"/>
      <c r="G21" s="6"/>
      <c r="H21" s="6"/>
      <c r="I21" s="6"/>
      <c r="J21" s="7"/>
      <c r="K21" s="6"/>
      <c r="L21" s="6"/>
      <c r="M21" s="6"/>
      <c r="N21" s="16">
        <v>5</v>
      </c>
      <c r="O21" s="15">
        <v>5</v>
      </c>
      <c r="P21" s="16">
        <v>5</v>
      </c>
      <c r="Q21" s="16">
        <v>5</v>
      </c>
      <c r="R21" s="16">
        <v>10</v>
      </c>
      <c r="S21" s="6"/>
      <c r="T21" s="18">
        <f t="shared" si="2"/>
        <v>30</v>
      </c>
      <c r="U21" t="s">
        <v>37</v>
      </c>
      <c r="V21" s="19">
        <v>70</v>
      </c>
      <c r="W21" t="s">
        <v>37</v>
      </c>
      <c r="X21" s="4">
        <f t="shared" si="0"/>
        <v>2100</v>
      </c>
      <c r="Y21" t="s">
        <v>3</v>
      </c>
      <c r="Z21">
        <f>(T21/D21)*100</f>
        <v>100</v>
      </c>
      <c r="AA21" t="s">
        <v>38</v>
      </c>
    </row>
    <row r="22" spans="2:27">
      <c r="C22" t="s">
        <v>63</v>
      </c>
      <c r="D22" s="3">
        <v>2500</v>
      </c>
      <c r="E22" s="16">
        <v>500</v>
      </c>
      <c r="F22" s="16">
        <v>1000</v>
      </c>
      <c r="G22" s="16">
        <v>1000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8">
        <f>SUM(E22:J22)</f>
        <v>2500</v>
      </c>
      <c r="U22" t="s">
        <v>64</v>
      </c>
      <c r="V22" s="18">
        <v>1</v>
      </c>
      <c r="W22" t="s">
        <v>64</v>
      </c>
      <c r="X22" s="4">
        <f t="shared" si="0"/>
        <v>2500</v>
      </c>
      <c r="Y22" t="s">
        <v>3</v>
      </c>
      <c r="Z22" t="s">
        <v>65</v>
      </c>
      <c r="AA22" t="s">
        <v>38</v>
      </c>
    </row>
    <row r="23" spans="2:27">
      <c r="C23" t="s">
        <v>66</v>
      </c>
      <c r="D23" s="3">
        <v>2000</v>
      </c>
      <c r="E23" s="6"/>
      <c r="F23" s="6"/>
      <c r="G23" s="6"/>
      <c r="H23" s="6"/>
      <c r="I23" s="6"/>
      <c r="J23" s="16">
        <v>1000</v>
      </c>
      <c r="K23" s="16">
        <v>1000</v>
      </c>
      <c r="L23" s="6"/>
      <c r="M23" s="6"/>
      <c r="N23" s="6"/>
      <c r="O23" s="6"/>
      <c r="P23" s="6"/>
      <c r="Q23" s="6"/>
      <c r="R23" s="6"/>
      <c r="S23" s="6"/>
      <c r="T23" s="18">
        <f t="shared" ref="T23:T25" si="3">SUM(E23:J23)</f>
        <v>1000</v>
      </c>
      <c r="U23" t="s">
        <v>64</v>
      </c>
      <c r="V23" s="18">
        <v>1</v>
      </c>
      <c r="W23" t="s">
        <v>64</v>
      </c>
      <c r="X23" s="4">
        <f t="shared" si="0"/>
        <v>1000</v>
      </c>
      <c r="Y23" t="s">
        <v>3</v>
      </c>
      <c r="Z23" t="s">
        <v>65</v>
      </c>
      <c r="AA23" t="s">
        <v>38</v>
      </c>
    </row>
    <row r="24" spans="2:27">
      <c r="C24" t="s">
        <v>67</v>
      </c>
      <c r="D24" s="3">
        <v>2000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6">
        <v>1000</v>
      </c>
      <c r="S24" s="16">
        <v>1000</v>
      </c>
      <c r="T24" s="18">
        <v>2000</v>
      </c>
      <c r="U24" t="s">
        <v>64</v>
      </c>
      <c r="V24" s="18">
        <v>1</v>
      </c>
      <c r="W24" t="s">
        <v>64</v>
      </c>
      <c r="X24" s="4">
        <f t="shared" si="0"/>
        <v>2000</v>
      </c>
      <c r="Y24" t="s">
        <v>3</v>
      </c>
      <c r="Z24" t="s">
        <v>65</v>
      </c>
      <c r="AA24" t="s">
        <v>38</v>
      </c>
    </row>
    <row r="25" spans="2:27">
      <c r="C25" t="s">
        <v>68</v>
      </c>
      <c r="D25" s="3">
        <v>1500</v>
      </c>
      <c r="E25" s="17">
        <v>500</v>
      </c>
      <c r="H25" s="17">
        <v>500</v>
      </c>
      <c r="J25" s="17">
        <v>500</v>
      </c>
      <c r="T25" s="18">
        <f t="shared" si="3"/>
        <v>1500</v>
      </c>
      <c r="U25" t="s">
        <v>64</v>
      </c>
      <c r="V25" s="18">
        <v>1</v>
      </c>
      <c r="W25" t="s">
        <v>64</v>
      </c>
      <c r="X25" s="4">
        <f t="shared" si="0"/>
        <v>1500</v>
      </c>
      <c r="Y25" t="s">
        <v>3</v>
      </c>
      <c r="Z25" t="s">
        <v>65</v>
      </c>
      <c r="AA25" t="s">
        <v>38</v>
      </c>
    </row>
    <row r="26" spans="2:27">
      <c r="X26" s="1"/>
    </row>
    <row r="27" spans="2:27">
      <c r="S27" s="8" t="s">
        <v>69</v>
      </c>
      <c r="T27" s="3"/>
      <c r="U27" s="20">
        <f>SUM(X9:X25)</f>
        <v>69250</v>
      </c>
      <c r="V27" t="s">
        <v>3</v>
      </c>
    </row>
    <row r="28" spans="2:27">
      <c r="S28" s="8" t="s">
        <v>70</v>
      </c>
      <c r="T28" s="3"/>
      <c r="U28" s="20">
        <f>SUM(T22:T25)</f>
        <v>7000</v>
      </c>
      <c r="V28" t="s">
        <v>3</v>
      </c>
      <c r="W28" s="1"/>
    </row>
    <row r="29" spans="2:27">
      <c r="J29" s="2"/>
      <c r="K29" s="2"/>
      <c r="L29" s="2"/>
      <c r="M29" s="2"/>
      <c r="N29" s="2"/>
      <c r="O29" s="2"/>
      <c r="P29" s="2"/>
      <c r="Q29" s="2"/>
      <c r="R29" s="2"/>
      <c r="S29" s="22" t="s">
        <v>34</v>
      </c>
      <c r="T29" s="23"/>
      <c r="U29" s="20">
        <f>SUM(U27:U28)</f>
        <v>76250</v>
      </c>
      <c r="V29" t="s">
        <v>71</v>
      </c>
    </row>
  </sheetData>
  <mergeCells count="2">
    <mergeCell ref="D4:E4"/>
    <mergeCell ref="S29:T29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983BACEA30924F83F7B56B945C7F1B" ma:contentTypeVersion="2" ma:contentTypeDescription="Create a new document." ma:contentTypeScope="" ma:versionID="6d3bb91d88ca92ad352919c3b0ca40b7">
  <xsd:schema xmlns:xsd="http://www.w3.org/2001/XMLSchema" xmlns:xs="http://www.w3.org/2001/XMLSchema" xmlns:p="http://schemas.microsoft.com/office/2006/metadata/properties" xmlns:ns2="14630965-562c-4df8-8b8c-5c78da2711a0" targetNamespace="http://schemas.microsoft.com/office/2006/metadata/properties" ma:root="true" ma:fieldsID="a4321b5015995b7fb21fa4290e66c5f7" ns2:_="">
    <xsd:import namespace="14630965-562c-4df8-8b8c-5c78da271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30965-562c-4df8-8b8c-5c78da2711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D28BD0-3ED2-4BF6-AC34-A71549F03392}"/>
</file>

<file path=customXml/itemProps2.xml><?xml version="1.0" encoding="utf-8"?>
<ds:datastoreItem xmlns:ds="http://schemas.openxmlformats.org/officeDocument/2006/customXml" ds:itemID="{DE148EA7-ABCB-4EF4-B39F-D00605BFDAD5}"/>
</file>

<file path=customXml/itemProps3.xml><?xml version="1.0" encoding="utf-8"?>
<ds:datastoreItem xmlns:ds="http://schemas.openxmlformats.org/officeDocument/2006/customXml" ds:itemID="{9D62A5B2-2165-4D72-8280-70BD28D746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2020-11-11T08:26:54Z</dcterms:created>
  <dcterms:modified xsi:type="dcterms:W3CDTF">2022-03-29T13:39:11Z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0x0101009C983BACEA30924F83F7B56B945C7F1B</vt:lpwstr>
  </property>
</Properties>
</file>