
<file path=[Content_Types].xml><?xml version="1.0" encoding="utf-8"?>
<Types xmlns="http://schemas.openxmlformats.org/package/2006/content-types">
  <Default Extension="bin" ContentType="application/vnd.openxmlformats-officedocument.oleObject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filterPrivacy="1"/>
  <xr:revisionPtr revIDLastSave="0" documentId="13_ncr:1_{3F0800FC-AFF4-45A1-A91D-421693FA8358}" xr6:coauthVersionLast="32" xr6:coauthVersionMax="32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3" i="1" l="1"/>
  <c r="E64" i="1"/>
  <c r="E65" i="1"/>
  <c r="E66" i="1"/>
  <c r="E62" i="1"/>
  <c r="E60" i="1"/>
  <c r="G66" i="1" l="1"/>
  <c r="G65" i="1"/>
  <c r="G64" i="1"/>
  <c r="G63" i="1"/>
  <c r="G62" i="1"/>
  <c r="E53" i="1"/>
  <c r="G53" i="1" s="1"/>
  <c r="E54" i="1"/>
  <c r="G54" i="1" s="1"/>
  <c r="E55" i="1"/>
  <c r="G55" i="1" s="1"/>
  <c r="E56" i="1"/>
  <c r="G56" i="1" s="1"/>
  <c r="E52" i="1"/>
  <c r="G52" i="1" s="1"/>
  <c r="E50" i="1"/>
  <c r="F47" i="1"/>
  <c r="F45" i="1"/>
  <c r="F46" i="1"/>
  <c r="C34" i="1"/>
  <c r="E34" i="1" s="1"/>
  <c r="L22" i="1" s="1"/>
  <c r="C33" i="1"/>
  <c r="E33" i="1" s="1"/>
  <c r="L13" i="1" s="1"/>
  <c r="C35" i="1" l="1"/>
  <c r="E35" i="1" s="1"/>
  <c r="C37" i="1" s="1"/>
  <c r="C40" i="1" s="1"/>
  <c r="C41" i="1" s="1"/>
  <c r="D47" i="1"/>
  <c r="D46" i="1"/>
  <c r="P15" i="1" l="1"/>
  <c r="E46" i="1"/>
  <c r="G46" i="1" s="1"/>
  <c r="E47" i="1"/>
  <c r="G47" i="1" s="1"/>
  <c r="E45" i="1"/>
  <c r="G45" i="1" s="1"/>
</calcChain>
</file>

<file path=xl/sharedStrings.xml><?xml version="1.0" encoding="utf-8"?>
<sst xmlns="http://schemas.openxmlformats.org/spreadsheetml/2006/main" count="97" uniqueCount="38">
  <si>
    <t>Vidya Sagar Polaki
CS 513 A
Final Exam
Q4</t>
  </si>
  <si>
    <t>From</t>
  </si>
  <si>
    <t>To</t>
  </si>
  <si>
    <t>Weight</t>
  </si>
  <si>
    <t>X</t>
  </si>
  <si>
    <t>A</t>
  </si>
  <si>
    <t>Node 1</t>
  </si>
  <si>
    <t>Node 2</t>
  </si>
  <si>
    <t>Node 3</t>
  </si>
  <si>
    <t>Node 4</t>
  </si>
  <si>
    <t>x</t>
  </si>
  <si>
    <t>B</t>
  </si>
  <si>
    <t>xx</t>
  </si>
  <si>
    <t>z</t>
  </si>
  <si>
    <t xml:space="preserve"> </t>
  </si>
  <si>
    <t>Nodes (Net)</t>
  </si>
  <si>
    <t>Net Values</t>
  </si>
  <si>
    <t>Nodes</t>
  </si>
  <si>
    <t>Values</t>
  </si>
  <si>
    <t>Net_A</t>
  </si>
  <si>
    <t>Net_B</t>
  </si>
  <si>
    <t>Net_z</t>
  </si>
  <si>
    <t>Predicted =</t>
  </si>
  <si>
    <t>Actual =</t>
  </si>
  <si>
    <t>Learning Factor =</t>
  </si>
  <si>
    <t xml:space="preserve">diff = </t>
  </si>
  <si>
    <t xml:space="preserve">Output Layer = </t>
  </si>
  <si>
    <t>Adjustments</t>
  </si>
  <si>
    <t>Flow</t>
  </si>
  <si>
    <t>Adjustment</t>
  </si>
  <si>
    <t>Old Weight</t>
  </si>
  <si>
    <t>New Weight</t>
  </si>
  <si>
    <t>Hidden Layer A</t>
  </si>
  <si>
    <t>0.85321*(1-0.85321)*0.9*(-0.000848412) =</t>
  </si>
  <si>
    <t>Z</t>
  </si>
  <si>
    <t>Hidden Layer B</t>
  </si>
  <si>
    <t>0.874352*(1-0.874352)*0.9*(-0.000848412)=</t>
  </si>
  <si>
    <t xml:space="preserve">Neural Network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</si>
</sst>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000"/>
    <numFmt numFmtId="165" formatCode="_(* #,##0.0000_);_(* \(#,##0.0000\);_(* &quot;-&quot;??_);_(@_)"/>
    <numFmt numFmtId="166" formatCode="0.00000"/>
    <numFmt numFmtId="167" formatCode="0.000000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6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0" fillId="3" borderId="0" xfId="0" applyFill="1"/>
    <xf numFmtId="0" fontId="5" fillId="3" borderId="0" xfId="0" applyFont="1" applyFill="1"/>
    <xf numFmtId="0" fontId="6" fillId="3" borderId="0" xfId="0" applyFont="1" applyFill="1" applyAlignment="1">
      <alignment horizontal="left"/>
    </xf>
    <xf numFmtId="0" fontId="7" fillId="3" borderId="0" xfId="0" applyFont="1" applyFill="1"/>
    <xf numFmtId="0" fontId="0" fillId="3" borderId="0" xfId="0" applyFill="1" applyAlignment="1">
      <alignment horizontal="right"/>
    </xf>
    <xf numFmtId="0" fontId="6" fillId="3" borderId="0" xfId="0" applyFont="1" applyFill="1" applyAlignment="1">
      <alignment horizontal="right"/>
    </xf>
    <xf numFmtId="0" fontId="0" fillId="3" borderId="0" xfId="0" applyFill="1" applyAlignment="1">
      <alignment horizontal="center"/>
    </xf>
    <xf numFmtId="164" fontId="0" fillId="3" borderId="0" xfId="0" applyNumberFormat="1" applyFill="1" applyAlignment="1">
      <alignment horizontal="left"/>
    </xf>
    <xf numFmtId="0" fontId="6" fillId="3" borderId="0" xfId="0" applyFont="1" applyFill="1"/>
    <xf numFmtId="0" fontId="2" fillId="3" borderId="0" xfId="0" applyFont="1" applyFill="1"/>
    <xf numFmtId="0" fontId="8" fillId="3" borderId="0" xfId="0" applyFont="1" applyFill="1"/>
    <xf numFmtId="0" fontId="0" fillId="3" borderId="12" xfId="0" applyFill="1" applyBorder="1"/>
    <xf numFmtId="0" fontId="0" fillId="3" borderId="13" xfId="0" applyFill="1" applyBorder="1"/>
    <xf numFmtId="165" fontId="0" fillId="3" borderId="13" xfId="1" applyNumberFormat="1" applyFont="1" applyFill="1" applyBorder="1"/>
    <xf numFmtId="165" fontId="0" fillId="3" borderId="14" xfId="1" applyNumberFormat="1" applyFont="1" applyFill="1" applyBorder="1"/>
    <xf numFmtId="165" fontId="2" fillId="3" borderId="14" xfId="1" applyNumberFormat="1" applyFont="1" applyFill="1" applyBorder="1"/>
    <xf numFmtId="165" fontId="0" fillId="3" borderId="0" xfId="0" applyNumberFormat="1" applyFill="1"/>
    <xf numFmtId="164" fontId="0" fillId="3" borderId="0" xfId="1" applyNumberFormat="1" applyFont="1" applyFill="1"/>
    <xf numFmtId="166" fontId="0" fillId="3" borderId="0" xfId="0" applyNumberFormat="1" applyFill="1"/>
    <xf numFmtId="167" fontId="0" fillId="3" borderId="13" xfId="0" applyNumberFormat="1" applyFill="1" applyBorder="1"/>
    <xf numFmtId="164" fontId="0" fillId="3" borderId="13" xfId="0" applyNumberFormat="1" applyFill="1" applyBorder="1"/>
    <xf numFmtId="0" fontId="0" fillId="3" borderId="0" xfId="0" quotePrefix="1" applyFill="1"/>
    <xf numFmtId="0" fontId="0" fillId="4" borderId="13" xfId="0" applyFill="1" applyBorder="1"/>
    <xf numFmtId="0" fontId="2" fillId="4" borderId="9" xfId="0" applyFont="1" applyFill="1" applyBorder="1"/>
    <xf numFmtId="0" fontId="2" fillId="4" borderId="10" xfId="0" applyFont="1" applyFill="1" applyBorder="1"/>
    <xf numFmtId="0" fontId="2" fillId="4" borderId="11" xfId="0" applyFont="1" applyFill="1" applyBorder="1"/>
    <xf numFmtId="0" fontId="9" fillId="0" borderId="0" xfId="0" applyFont="1"/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8" xfId="0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85725</xdr:colOff>
      <xdr:row>10</xdr:row>
      <xdr:rowOff>28575</xdr:rowOff>
    </xdr:from>
    <xdr:to>
      <xdr:col>7</xdr:col>
      <xdr:colOff>504825</xdr:colOff>
      <xdr:row>13</xdr:row>
      <xdr:rowOff>38100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rrowheads="1"/>
        </xdr:cNvSpPr>
      </xdr:nvSpPr>
      <xdr:spPr bwMode="auto">
        <a:xfrm>
          <a:off x="1743075" y="2524125"/>
          <a:ext cx="1009650" cy="581025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6</xdr:col>
      <xdr:colOff>85725</xdr:colOff>
      <xdr:row>14</xdr:row>
      <xdr:rowOff>95250</xdr:rowOff>
    </xdr:from>
    <xdr:to>
      <xdr:col>7</xdr:col>
      <xdr:colOff>504825</xdr:colOff>
      <xdr:row>17</xdr:row>
      <xdr:rowOff>104775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Arrowheads="1"/>
        </xdr:cNvSpPr>
      </xdr:nvSpPr>
      <xdr:spPr bwMode="auto">
        <a:xfrm>
          <a:off x="1743075" y="3352800"/>
          <a:ext cx="1009650" cy="581025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6</xdr:col>
      <xdr:colOff>85725</xdr:colOff>
      <xdr:row>19</xdr:row>
      <xdr:rowOff>0</xdr:rowOff>
    </xdr:from>
    <xdr:to>
      <xdr:col>7</xdr:col>
      <xdr:colOff>504825</xdr:colOff>
      <xdr:row>22</xdr:row>
      <xdr:rowOff>9525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Arrowheads="1"/>
        </xdr:cNvSpPr>
      </xdr:nvSpPr>
      <xdr:spPr bwMode="auto">
        <a:xfrm>
          <a:off x="1743075" y="4210050"/>
          <a:ext cx="1009650" cy="581025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11</xdr:col>
      <xdr:colOff>85725</xdr:colOff>
      <xdr:row>12</xdr:row>
      <xdr:rowOff>171450</xdr:rowOff>
    </xdr:from>
    <xdr:to>
      <xdr:col>12</xdr:col>
      <xdr:colOff>504825</xdr:colOff>
      <xdr:row>15</xdr:row>
      <xdr:rowOff>180975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Arrowheads="1"/>
        </xdr:cNvSpPr>
      </xdr:nvSpPr>
      <xdr:spPr bwMode="auto">
        <a:xfrm>
          <a:off x="7153275" y="2514600"/>
          <a:ext cx="1028700" cy="581025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A</a:t>
          </a:r>
          <a:endParaRPr lang="en-US"/>
        </a:p>
      </xdr:txBody>
    </xdr:sp>
    <xdr:clientData/>
  </xdr:twoCellAnchor>
  <xdr:twoCellAnchor>
    <xdr:from>
      <xdr:col>10</xdr:col>
      <xdr:colOff>590550</xdr:colOff>
      <xdr:row>17</xdr:row>
      <xdr:rowOff>133350</xdr:rowOff>
    </xdr:from>
    <xdr:to>
      <xdr:col>12</xdr:col>
      <xdr:colOff>400050</xdr:colOff>
      <xdr:row>20</xdr:row>
      <xdr:rowOff>142875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Arrowheads="1"/>
        </xdr:cNvSpPr>
      </xdr:nvSpPr>
      <xdr:spPr bwMode="auto">
        <a:xfrm>
          <a:off x="4895850" y="3962400"/>
          <a:ext cx="1095375" cy="581025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B</a:t>
          </a:r>
          <a:endParaRPr lang="en-US"/>
        </a:p>
      </xdr:txBody>
    </xdr:sp>
    <xdr:clientData/>
  </xdr:twoCellAnchor>
  <xdr:twoCellAnchor>
    <xdr:from>
      <xdr:col>7</xdr:col>
      <xdr:colOff>533400</xdr:colOff>
      <xdr:row>11</xdr:row>
      <xdr:rowOff>142874</xdr:rowOff>
    </xdr:from>
    <xdr:to>
      <xdr:col>11</xdr:col>
      <xdr:colOff>114300</xdr:colOff>
      <xdr:row>14</xdr:row>
      <xdr:rowOff>38099</xdr:rowOff>
    </xdr:to>
    <xdr:sp macro="" textlink="">
      <xdr:nvSpPr>
        <xdr:cNvPr id="7" name="Lin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>
          <a:spLocks noChangeShapeType="1"/>
        </xdr:cNvSpPr>
      </xdr:nvSpPr>
      <xdr:spPr bwMode="auto">
        <a:xfrm>
          <a:off x="6229350" y="2343149"/>
          <a:ext cx="2019300" cy="4667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533400</xdr:colOff>
      <xdr:row>11</xdr:row>
      <xdr:rowOff>161924</xdr:rowOff>
    </xdr:from>
    <xdr:to>
      <xdr:col>10</xdr:col>
      <xdr:colOff>581025</xdr:colOff>
      <xdr:row>19</xdr:row>
      <xdr:rowOff>47624</xdr:rowOff>
    </xdr:to>
    <xdr:sp macro="" textlink="">
      <xdr:nvSpPr>
        <xdr:cNvPr id="8" name="Lin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>
          <a:spLocks noChangeShapeType="1"/>
        </xdr:cNvSpPr>
      </xdr:nvSpPr>
      <xdr:spPr bwMode="auto">
        <a:xfrm>
          <a:off x="6229350" y="2362199"/>
          <a:ext cx="1876425" cy="14192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504825</xdr:colOff>
      <xdr:row>14</xdr:row>
      <xdr:rowOff>76200</xdr:rowOff>
    </xdr:from>
    <xdr:to>
      <xdr:col>11</xdr:col>
      <xdr:colOff>47625</xdr:colOff>
      <xdr:row>16</xdr:row>
      <xdr:rowOff>9525</xdr:rowOff>
    </xdr:to>
    <xdr:sp macro="" textlink="">
      <xdr:nvSpPr>
        <xdr:cNvPr id="9" name="Lin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>
          <a:spLocks noChangeShapeType="1"/>
        </xdr:cNvSpPr>
      </xdr:nvSpPr>
      <xdr:spPr bwMode="auto">
        <a:xfrm flipV="1">
          <a:off x="2752725" y="3333750"/>
          <a:ext cx="2295525" cy="3143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457200</xdr:colOff>
      <xdr:row>16</xdr:row>
      <xdr:rowOff>9525</xdr:rowOff>
    </xdr:from>
    <xdr:to>
      <xdr:col>10</xdr:col>
      <xdr:colOff>590550</xdr:colOff>
      <xdr:row>19</xdr:row>
      <xdr:rowOff>38100</xdr:rowOff>
    </xdr:to>
    <xdr:sp macro="" textlink="">
      <xdr:nvSpPr>
        <xdr:cNvPr id="10" name="Line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>
          <a:spLocks noChangeShapeType="1"/>
        </xdr:cNvSpPr>
      </xdr:nvSpPr>
      <xdr:spPr bwMode="auto">
        <a:xfrm>
          <a:off x="2705100" y="3648075"/>
          <a:ext cx="2190750" cy="6000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485775</xdr:colOff>
      <xdr:row>19</xdr:row>
      <xdr:rowOff>38100</xdr:rowOff>
    </xdr:from>
    <xdr:to>
      <xdr:col>10</xdr:col>
      <xdr:colOff>590550</xdr:colOff>
      <xdr:row>20</xdr:row>
      <xdr:rowOff>85725</xdr:rowOff>
    </xdr:to>
    <xdr:sp macro="" textlink="">
      <xdr:nvSpPr>
        <xdr:cNvPr id="11" name="Line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>
          <a:spLocks noChangeShapeType="1"/>
        </xdr:cNvSpPr>
      </xdr:nvSpPr>
      <xdr:spPr bwMode="auto">
        <a:xfrm flipV="1">
          <a:off x="2733675" y="4248150"/>
          <a:ext cx="2162175" cy="2381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485775</xdr:colOff>
      <xdr:row>14</xdr:row>
      <xdr:rowOff>38100</xdr:rowOff>
    </xdr:from>
    <xdr:to>
      <xdr:col>11</xdr:col>
      <xdr:colOff>104775</xdr:colOff>
      <xdr:row>20</xdr:row>
      <xdr:rowOff>57150</xdr:rowOff>
    </xdr:to>
    <xdr:sp macro="" textlink="">
      <xdr:nvSpPr>
        <xdr:cNvPr id="12" name="Line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>
          <a:spLocks noChangeShapeType="1"/>
        </xdr:cNvSpPr>
      </xdr:nvSpPr>
      <xdr:spPr bwMode="auto">
        <a:xfrm flipV="1">
          <a:off x="2733675" y="3295650"/>
          <a:ext cx="2371725" cy="11620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285750</xdr:colOff>
      <xdr:row>15</xdr:row>
      <xdr:rowOff>9525</xdr:rowOff>
    </xdr:from>
    <xdr:to>
      <xdr:col>15</xdr:col>
      <xdr:colOff>590550</xdr:colOff>
      <xdr:row>18</xdr:row>
      <xdr:rowOff>47625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>
          <a:spLocks noChangeArrowheads="1"/>
        </xdr:cNvSpPr>
      </xdr:nvSpPr>
      <xdr:spPr bwMode="auto">
        <a:xfrm>
          <a:off x="9182100" y="2924175"/>
          <a:ext cx="914400" cy="6096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12</xdr:col>
      <xdr:colOff>504825</xdr:colOff>
      <xdr:row>14</xdr:row>
      <xdr:rowOff>47625</xdr:rowOff>
    </xdr:from>
    <xdr:to>
      <xdr:col>14</xdr:col>
      <xdr:colOff>304800</xdr:colOff>
      <xdr:row>16</xdr:row>
      <xdr:rowOff>57150</xdr:rowOff>
    </xdr:to>
    <xdr:sp macro="" textlink="">
      <xdr:nvSpPr>
        <xdr:cNvPr id="14" name="Line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>
          <a:spLocks noChangeShapeType="1"/>
        </xdr:cNvSpPr>
      </xdr:nvSpPr>
      <xdr:spPr bwMode="auto">
        <a:xfrm>
          <a:off x="6096000" y="3305175"/>
          <a:ext cx="981075" cy="3905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400050</xdr:colOff>
      <xdr:row>16</xdr:row>
      <xdr:rowOff>66675</xdr:rowOff>
    </xdr:from>
    <xdr:to>
      <xdr:col>14</xdr:col>
      <xdr:colOff>295275</xdr:colOff>
      <xdr:row>19</xdr:row>
      <xdr:rowOff>66675</xdr:rowOff>
    </xdr:to>
    <xdr:sp macro="" textlink="">
      <xdr:nvSpPr>
        <xdr:cNvPr id="15" name="Line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>
          <a:spLocks noChangeShapeType="1"/>
        </xdr:cNvSpPr>
      </xdr:nvSpPr>
      <xdr:spPr bwMode="auto">
        <a:xfrm flipV="1">
          <a:off x="5991225" y="3705225"/>
          <a:ext cx="1076325" cy="5715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104775</xdr:colOff>
      <xdr:row>5</xdr:row>
      <xdr:rowOff>95250</xdr:rowOff>
    </xdr:from>
    <xdr:to>
      <xdr:col>7</xdr:col>
      <xdr:colOff>523875</xdr:colOff>
      <xdr:row>8</xdr:row>
      <xdr:rowOff>104775</xdr:rowOff>
    </xdr:to>
    <xdr:sp macro="" textlink="">
      <xdr:nvSpPr>
        <xdr:cNvPr id="16" name="Oval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>
          <a:spLocks noChangeArrowheads="1"/>
        </xdr:cNvSpPr>
      </xdr:nvSpPr>
      <xdr:spPr bwMode="auto">
        <a:xfrm>
          <a:off x="1762125" y="1628775"/>
          <a:ext cx="1009650" cy="59055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/>
        </a:ln>
      </xdr:spPr>
    </xdr:sp>
    <xdr:clientData/>
  </xdr:twoCellAnchor>
  <xdr:twoCellAnchor>
    <xdr:from>
      <xdr:col>7</xdr:col>
      <xdr:colOff>533400</xdr:colOff>
      <xdr:row>7</xdr:row>
      <xdr:rowOff>28575</xdr:rowOff>
    </xdr:from>
    <xdr:to>
      <xdr:col>11</xdr:col>
      <xdr:colOff>66675</xdr:colOff>
      <xdr:row>14</xdr:row>
      <xdr:rowOff>28575</xdr:rowOff>
    </xdr:to>
    <xdr:sp macro="" textlink="">
      <xdr:nvSpPr>
        <xdr:cNvPr id="17" name="Line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>
          <a:spLocks noChangeShapeType="1"/>
        </xdr:cNvSpPr>
      </xdr:nvSpPr>
      <xdr:spPr bwMode="auto">
        <a:xfrm>
          <a:off x="2781300" y="1943100"/>
          <a:ext cx="2286000" cy="13430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prstDash val="dash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514350</xdr:colOff>
      <xdr:row>7</xdr:row>
      <xdr:rowOff>28575</xdr:rowOff>
    </xdr:from>
    <xdr:to>
      <xdr:col>10</xdr:col>
      <xdr:colOff>571500</xdr:colOff>
      <xdr:row>19</xdr:row>
      <xdr:rowOff>57150</xdr:rowOff>
    </xdr:to>
    <xdr:sp macro="" textlink="">
      <xdr:nvSpPr>
        <xdr:cNvPr id="18" name="Line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>
          <a:spLocks noChangeShapeType="1"/>
        </xdr:cNvSpPr>
      </xdr:nvSpPr>
      <xdr:spPr bwMode="auto">
        <a:xfrm>
          <a:off x="2762250" y="1943100"/>
          <a:ext cx="2114550" cy="23241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dash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104775</xdr:colOff>
      <xdr:row>7</xdr:row>
      <xdr:rowOff>28575</xdr:rowOff>
    </xdr:from>
    <xdr:to>
      <xdr:col>12</xdr:col>
      <xdr:colOff>523875</xdr:colOff>
      <xdr:row>10</xdr:row>
      <xdr:rowOff>38100</xdr:rowOff>
    </xdr:to>
    <xdr:sp macro="" textlink="">
      <xdr:nvSpPr>
        <xdr:cNvPr id="19" name="Oval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>
          <a:spLocks noChangeArrowheads="1"/>
        </xdr:cNvSpPr>
      </xdr:nvSpPr>
      <xdr:spPr bwMode="auto">
        <a:xfrm>
          <a:off x="5105400" y="1943100"/>
          <a:ext cx="1009650" cy="59055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XX</a:t>
          </a:r>
        </a:p>
        <a:p>
          <a:pPr algn="ctr" rtl="0">
            <a:defRPr sz="1000"/>
          </a:pPr>
          <a:endParaRPr lang="en-US"/>
        </a:p>
      </xdr:txBody>
    </xdr:sp>
    <xdr:clientData/>
  </xdr:twoCellAnchor>
  <xdr:twoCellAnchor>
    <xdr:from>
      <xdr:col>12</xdr:col>
      <xdr:colOff>533400</xdr:colOff>
      <xdr:row>8</xdr:row>
      <xdr:rowOff>142875</xdr:rowOff>
    </xdr:from>
    <xdr:to>
      <xdr:col>14</xdr:col>
      <xdr:colOff>295275</xdr:colOff>
      <xdr:row>16</xdr:row>
      <xdr:rowOff>47625</xdr:rowOff>
    </xdr:to>
    <xdr:sp macro="" textlink="">
      <xdr:nvSpPr>
        <xdr:cNvPr id="20" name="Line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>
          <a:spLocks noChangeShapeType="1"/>
        </xdr:cNvSpPr>
      </xdr:nvSpPr>
      <xdr:spPr bwMode="auto">
        <a:xfrm>
          <a:off x="6124575" y="2257425"/>
          <a:ext cx="942975" cy="14287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6</xdr:col>
      <xdr:colOff>323850</xdr:colOff>
      <xdr:row>11</xdr:row>
      <xdr:rowOff>57150</xdr:rowOff>
    </xdr:from>
    <xdr:ext cx="431913" cy="179601"/>
    <xdr:sp macro="" textlink="">
      <xdr:nvSpPr>
        <xdr:cNvPr id="21" name="Text Box 22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 txBox="1">
          <a:spLocks noChangeArrowheads="1"/>
        </xdr:cNvSpPr>
      </xdr:nvSpPr>
      <xdr:spPr bwMode="auto">
        <a:xfrm>
          <a:off x="1981200" y="2743200"/>
          <a:ext cx="431913" cy="179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Node 1</a:t>
          </a:r>
          <a:endParaRPr lang="en-US"/>
        </a:p>
      </xdr:txBody>
    </xdr:sp>
    <xdr:clientData/>
  </xdr:oneCellAnchor>
  <xdr:oneCellAnchor>
    <xdr:from>
      <xdr:col>6</xdr:col>
      <xdr:colOff>276225</xdr:colOff>
      <xdr:row>15</xdr:row>
      <xdr:rowOff>114300</xdr:rowOff>
    </xdr:from>
    <xdr:ext cx="431913" cy="179601"/>
    <xdr:sp macro="" textlink="">
      <xdr:nvSpPr>
        <xdr:cNvPr id="22" name="Text Box 23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 txBox="1">
          <a:spLocks noChangeArrowheads="1"/>
        </xdr:cNvSpPr>
      </xdr:nvSpPr>
      <xdr:spPr bwMode="auto">
        <a:xfrm>
          <a:off x="1933575" y="3562350"/>
          <a:ext cx="431913" cy="179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Node 2</a:t>
          </a:r>
          <a:endParaRPr lang="en-US"/>
        </a:p>
      </xdr:txBody>
    </xdr:sp>
    <xdr:clientData/>
  </xdr:oneCellAnchor>
  <xdr:oneCellAnchor>
    <xdr:from>
      <xdr:col>6</xdr:col>
      <xdr:colOff>352425</xdr:colOff>
      <xdr:row>20</xdr:row>
      <xdr:rowOff>9525</xdr:rowOff>
    </xdr:from>
    <xdr:ext cx="431913" cy="179601"/>
    <xdr:sp macro="" textlink="">
      <xdr:nvSpPr>
        <xdr:cNvPr id="23" name="Text Box 25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 txBox="1">
          <a:spLocks noChangeArrowheads="1"/>
        </xdr:cNvSpPr>
      </xdr:nvSpPr>
      <xdr:spPr bwMode="auto">
        <a:xfrm>
          <a:off x="2009775" y="4410075"/>
          <a:ext cx="431913" cy="179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Node 3</a:t>
          </a:r>
          <a:endParaRPr lang="en-US"/>
        </a:p>
      </xdr:txBody>
    </xdr:sp>
    <xdr:clientData/>
  </xdr:oneCellAnchor>
  <xdr:oneCellAnchor>
    <xdr:from>
      <xdr:col>6</xdr:col>
      <xdr:colOff>409575</xdr:colOff>
      <xdr:row>6</xdr:row>
      <xdr:rowOff>85725</xdr:rowOff>
    </xdr:from>
    <xdr:ext cx="104003" cy="179601"/>
    <xdr:sp macro="" textlink="">
      <xdr:nvSpPr>
        <xdr:cNvPr id="24" name="Text Box 26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 txBox="1">
          <a:spLocks noChangeArrowheads="1"/>
        </xdr:cNvSpPr>
      </xdr:nvSpPr>
      <xdr:spPr bwMode="auto">
        <a:xfrm>
          <a:off x="2066925" y="1809750"/>
          <a:ext cx="104003" cy="179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X</a:t>
          </a:r>
          <a:endParaRPr lang="en-US"/>
        </a:p>
      </xdr:txBody>
    </xdr:sp>
    <xdr:clientData/>
  </xdr:oneCellAnchor>
  <xdr:oneCellAnchor>
    <xdr:from>
      <xdr:col>15</xdr:col>
      <xdr:colOff>0</xdr:colOff>
      <xdr:row>16</xdr:row>
      <xdr:rowOff>9525</xdr:rowOff>
    </xdr:from>
    <xdr:ext cx="424732" cy="179601"/>
    <xdr:sp macro="" textlink="">
      <xdr:nvSpPr>
        <xdr:cNvPr id="25" name="Text Box 27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 txBox="1">
          <a:spLocks noChangeArrowheads="1"/>
        </xdr:cNvSpPr>
      </xdr:nvSpPr>
      <xdr:spPr bwMode="auto">
        <a:xfrm>
          <a:off x="7362825" y="3648075"/>
          <a:ext cx="424732" cy="179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Node z</a:t>
          </a:r>
          <a:endParaRPr lang="en-US"/>
        </a:p>
      </xdr:txBody>
    </xdr:sp>
    <xdr:clientData/>
  </xdr:oneCellAnchor>
  <xdr:twoCellAnchor>
    <xdr:from>
      <xdr:col>6</xdr:col>
      <xdr:colOff>70485</xdr:colOff>
      <xdr:row>23</xdr:row>
      <xdr:rowOff>30480</xdr:rowOff>
    </xdr:from>
    <xdr:to>
      <xdr:col>7</xdr:col>
      <xdr:colOff>489585</xdr:colOff>
      <xdr:row>26</xdr:row>
      <xdr:rowOff>40005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>
          <a:spLocks noChangeArrowheads="1"/>
        </xdr:cNvSpPr>
      </xdr:nvSpPr>
      <xdr:spPr bwMode="auto">
        <a:xfrm>
          <a:off x="1727835" y="5002530"/>
          <a:ext cx="1009650" cy="581025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anchor="ctr"/>
        <a:lstStyle/>
        <a:p>
          <a:pPr algn="ctr"/>
          <a:r>
            <a:rPr lang="en-US"/>
            <a:t>Node 4</a:t>
          </a:r>
        </a:p>
      </xdr:txBody>
    </xdr:sp>
    <xdr:clientData/>
  </xdr:twoCellAnchor>
  <xdr:twoCellAnchor>
    <xdr:from>
      <xdr:col>7</xdr:col>
      <xdr:colOff>487679</xdr:colOff>
      <xdr:row>14</xdr:row>
      <xdr:rowOff>60960</xdr:rowOff>
    </xdr:from>
    <xdr:to>
      <xdr:col>11</xdr:col>
      <xdr:colOff>83820</xdr:colOff>
      <xdr:row>24</xdr:row>
      <xdr:rowOff>114300</xdr:rowOff>
    </xdr:to>
    <xdr:sp macro="" textlink="">
      <xdr:nvSpPr>
        <xdr:cNvPr id="27" name="Line 11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>
          <a:spLocks noChangeShapeType="1"/>
        </xdr:cNvSpPr>
      </xdr:nvSpPr>
      <xdr:spPr bwMode="auto">
        <a:xfrm flipV="1">
          <a:off x="2735579" y="3318510"/>
          <a:ext cx="2348866" cy="195834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prstDash val="dashDot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487680</xdr:colOff>
      <xdr:row>19</xdr:row>
      <xdr:rowOff>53339</xdr:rowOff>
    </xdr:from>
    <xdr:to>
      <xdr:col>10</xdr:col>
      <xdr:colOff>556260</xdr:colOff>
      <xdr:row>24</xdr:row>
      <xdr:rowOff>114298</xdr:rowOff>
    </xdr:to>
    <xdr:sp macro="" textlink="">
      <xdr:nvSpPr>
        <xdr:cNvPr id="28" name="Line 10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>
          <a:spLocks noChangeShapeType="1"/>
        </xdr:cNvSpPr>
      </xdr:nvSpPr>
      <xdr:spPr bwMode="auto">
        <a:xfrm flipV="1">
          <a:off x="2735580" y="4263389"/>
          <a:ext cx="2125980" cy="1013459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dashDot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552450</xdr:colOff>
          <xdr:row>30</xdr:row>
          <xdr:rowOff>161925</xdr:rowOff>
        </xdr:from>
        <xdr:to>
          <xdr:col>11</xdr:col>
          <xdr:colOff>466725</xdr:colOff>
          <xdr:row>34</xdr:row>
          <xdr:rowOff>104775</xdr:rowOff>
        </xdr:to>
        <xdr:sp macro="" textlink="">
          <xdr:nvSpPr>
            <xdr:cNvPr id="1025" name="Object 2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00"/>
            </a:solidFill>
            <a:ln w="9525">
              <a:solidFill>
                <a:srgbClr val="FFFFFF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152400</xdr:colOff>
          <xdr:row>30</xdr:row>
          <xdr:rowOff>9525</xdr:rowOff>
        </xdr:from>
        <xdr:to>
          <xdr:col>22</xdr:col>
          <xdr:colOff>247650</xdr:colOff>
          <xdr:row>40</xdr:row>
          <xdr:rowOff>95250</xdr:rowOff>
        </xdr:to>
        <xdr:sp macro="" textlink="">
          <xdr:nvSpPr>
            <xdr:cNvPr id="1027" name="Object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00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6" Type="http://schemas.openxmlformats.org/officeDocument/2006/relationships/image" Target="../media/image2.emf"/><Relationship Id="rId5" Type="http://schemas.openxmlformats.org/officeDocument/2006/relationships/oleObject" Target="../embeddings/oleObject2.bin"/><Relationship Id="rId4" Type="http://schemas.openxmlformats.org/officeDocument/2006/relationships/image" Target="../media/image1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6"/>
  <sheetViews>
    <sheetView tabSelected="1" workbookViewId="0">
      <selection sqref="A1:D4"/>
    </sheetView>
  </sheetViews>
  <sheetFormatPr defaultRowHeight="15" x14ac:dyDescent="0.25"/>
  <cols>
    <col min="2" max="2" width="16.28515625" customWidth="1"/>
    <col min="3" max="3" width="12.28515625" customWidth="1"/>
    <col min="4" max="4" width="10.28515625" bestFit="1" customWidth="1"/>
    <col min="5" max="6" width="12.7109375" bestFit="1" customWidth="1"/>
    <col min="7" max="7" width="12" bestFit="1" customWidth="1"/>
  </cols>
  <sheetData>
    <row r="1" spans="1:16" x14ac:dyDescent="0.25">
      <c r="A1" s="37" t="s">
        <v>0</v>
      </c>
      <c r="B1" s="38"/>
      <c r="C1" s="38"/>
      <c r="D1" s="39"/>
    </row>
    <row r="2" spans="1:16" x14ac:dyDescent="0.25">
      <c r="A2" s="40"/>
      <c r="B2" s="41"/>
      <c r="C2" s="41"/>
      <c r="D2" s="42"/>
    </row>
    <row r="3" spans="1:16" ht="18.75" x14ac:dyDescent="0.3">
      <c r="A3" s="40"/>
      <c r="B3" s="41"/>
      <c r="C3" s="41"/>
      <c r="D3" s="42"/>
      <c r="G3" s="36" t="s">
        <v>37</v>
      </c>
    </row>
    <row r="4" spans="1:16" ht="15.75" thickBot="1" x14ac:dyDescent="0.3">
      <c r="A4" s="43"/>
      <c r="B4" s="44"/>
      <c r="C4" s="44"/>
      <c r="D4" s="45"/>
    </row>
    <row r="5" spans="1:16" ht="15.75" thickBot="1" x14ac:dyDescent="0.3"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</row>
    <row r="6" spans="1:16" ht="18" x14ac:dyDescent="0.25">
      <c r="B6" s="1" t="s">
        <v>1</v>
      </c>
      <c r="C6" s="2" t="s">
        <v>2</v>
      </c>
      <c r="D6" s="3" t="s">
        <v>3</v>
      </c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</row>
    <row r="7" spans="1:16" x14ac:dyDescent="0.25">
      <c r="B7" s="4" t="s">
        <v>4</v>
      </c>
      <c r="C7" s="5" t="s">
        <v>5</v>
      </c>
      <c r="D7" s="6">
        <v>0.5</v>
      </c>
      <c r="F7" s="11">
        <v>1</v>
      </c>
      <c r="G7" s="10"/>
      <c r="H7" s="10"/>
      <c r="I7" s="10"/>
      <c r="J7" s="10"/>
      <c r="K7" s="10"/>
      <c r="L7" s="10"/>
      <c r="M7" s="10"/>
      <c r="N7" s="10"/>
      <c r="O7" s="10"/>
      <c r="P7" s="10"/>
    </row>
    <row r="8" spans="1:16" x14ac:dyDescent="0.25">
      <c r="B8" s="4" t="s">
        <v>6</v>
      </c>
      <c r="C8" s="5" t="s">
        <v>5</v>
      </c>
      <c r="D8" s="6">
        <v>0.6</v>
      </c>
      <c r="F8" s="11"/>
      <c r="G8" s="10"/>
      <c r="H8" s="10"/>
      <c r="I8" s="10"/>
      <c r="J8" s="10"/>
      <c r="K8" s="11">
        <v>1</v>
      </c>
      <c r="L8" s="10"/>
      <c r="M8" s="10"/>
      <c r="N8" s="10"/>
      <c r="O8" s="10"/>
      <c r="P8" s="10"/>
    </row>
    <row r="9" spans="1:16" x14ac:dyDescent="0.25">
      <c r="B9" s="4" t="s">
        <v>7</v>
      </c>
      <c r="C9" s="5" t="s">
        <v>5</v>
      </c>
      <c r="D9" s="6">
        <v>0.8</v>
      </c>
      <c r="F9" s="11"/>
      <c r="G9" s="10"/>
      <c r="H9" s="10"/>
      <c r="I9" s="10"/>
      <c r="J9" s="10"/>
      <c r="K9" s="10"/>
      <c r="L9" s="10"/>
      <c r="M9" s="10"/>
      <c r="N9" s="10"/>
      <c r="O9" s="10"/>
      <c r="P9" s="10"/>
    </row>
    <row r="10" spans="1:16" x14ac:dyDescent="0.25">
      <c r="B10" s="4" t="s">
        <v>8</v>
      </c>
      <c r="C10" s="5" t="s">
        <v>5</v>
      </c>
      <c r="D10" s="6">
        <v>0.6</v>
      </c>
      <c r="F10" s="11"/>
      <c r="G10" s="10"/>
      <c r="H10" s="10"/>
      <c r="I10" s="10"/>
      <c r="J10" s="12">
        <v>0.5</v>
      </c>
      <c r="K10" s="10"/>
      <c r="L10" s="10"/>
      <c r="M10" s="10"/>
      <c r="N10" s="10"/>
      <c r="O10" s="10"/>
      <c r="P10" s="10"/>
    </row>
    <row r="11" spans="1:16" x14ac:dyDescent="0.25">
      <c r="B11" s="4" t="s">
        <v>9</v>
      </c>
      <c r="C11" s="5" t="s">
        <v>5</v>
      </c>
      <c r="D11" s="6">
        <v>0.2</v>
      </c>
      <c r="F11" s="11"/>
      <c r="G11" s="10"/>
      <c r="H11" s="10"/>
      <c r="I11" s="13">
        <v>0.7</v>
      </c>
      <c r="J11" s="10"/>
      <c r="K11" s="10"/>
      <c r="L11" s="10"/>
      <c r="M11" s="10"/>
      <c r="N11" s="10"/>
      <c r="O11" s="10"/>
      <c r="P11" s="10"/>
    </row>
    <row r="12" spans="1:16" x14ac:dyDescent="0.25">
      <c r="B12" s="4" t="s">
        <v>10</v>
      </c>
      <c r="C12" s="5" t="s">
        <v>11</v>
      </c>
      <c r="D12" s="6">
        <v>0.7</v>
      </c>
      <c r="F12" s="11">
        <v>0.4</v>
      </c>
      <c r="G12" s="10"/>
      <c r="H12" s="10"/>
      <c r="I12" s="10"/>
      <c r="J12" s="10"/>
      <c r="K12" s="10"/>
      <c r="L12" s="10"/>
      <c r="M12" s="10"/>
      <c r="N12" s="14">
        <v>0.5</v>
      </c>
      <c r="O12" s="10"/>
      <c r="P12" s="10"/>
    </row>
    <row r="13" spans="1:16" x14ac:dyDescent="0.25">
      <c r="B13" s="4" t="s">
        <v>6</v>
      </c>
      <c r="C13" s="5" t="s">
        <v>11</v>
      </c>
      <c r="D13" s="6">
        <v>0.9</v>
      </c>
      <c r="F13" s="11"/>
      <c r="G13" s="10"/>
      <c r="H13" s="10"/>
      <c r="I13" s="10"/>
      <c r="J13" s="10"/>
      <c r="K13" s="10"/>
      <c r="L13" s="26">
        <f>E33</f>
        <v>0.85320966019861766</v>
      </c>
      <c r="M13" s="10"/>
      <c r="N13" s="10"/>
      <c r="O13" s="10"/>
      <c r="P13" s="10"/>
    </row>
    <row r="14" spans="1:16" x14ac:dyDescent="0.25">
      <c r="B14" s="4" t="s">
        <v>7</v>
      </c>
      <c r="C14" s="5" t="s">
        <v>11</v>
      </c>
      <c r="D14" s="6">
        <v>0.8</v>
      </c>
      <c r="F14" s="11"/>
      <c r="G14" s="10"/>
      <c r="H14" s="10"/>
      <c r="I14" s="10"/>
      <c r="J14" s="15">
        <v>0.6</v>
      </c>
      <c r="K14" s="10"/>
      <c r="L14" s="10"/>
      <c r="M14" s="10"/>
      <c r="N14" s="10"/>
      <c r="O14" s="10"/>
      <c r="P14" s="10"/>
    </row>
    <row r="15" spans="1:16" x14ac:dyDescent="0.25">
      <c r="B15" s="4" t="s">
        <v>8</v>
      </c>
      <c r="C15" s="5" t="s">
        <v>11</v>
      </c>
      <c r="D15" s="6">
        <v>0.4</v>
      </c>
      <c r="F15" s="11"/>
      <c r="G15" s="10"/>
      <c r="H15" s="10"/>
      <c r="I15" s="13">
        <v>0.9</v>
      </c>
      <c r="J15" s="10"/>
      <c r="K15" s="10"/>
      <c r="L15" s="10"/>
      <c r="M15" s="10"/>
      <c r="N15" s="16">
        <v>0.9</v>
      </c>
      <c r="O15" s="10"/>
      <c r="P15" s="17">
        <f>E35</f>
        <v>0.88643230033488507</v>
      </c>
    </row>
    <row r="16" spans="1:16" x14ac:dyDescent="0.25">
      <c r="B16" s="4" t="s">
        <v>9</v>
      </c>
      <c r="C16" s="5" t="s">
        <v>11</v>
      </c>
      <c r="D16" s="6">
        <v>0.2</v>
      </c>
      <c r="F16" s="11"/>
      <c r="G16" s="10"/>
      <c r="H16" s="10"/>
      <c r="I16" s="14" t="s">
        <v>14</v>
      </c>
      <c r="J16" s="15">
        <v>0.8</v>
      </c>
      <c r="K16" s="10"/>
      <c r="L16" s="10"/>
      <c r="M16" s="10"/>
      <c r="N16" s="10"/>
      <c r="O16" s="10"/>
      <c r="P16" s="10"/>
    </row>
    <row r="17" spans="2:16" x14ac:dyDescent="0.25">
      <c r="B17" s="4" t="s">
        <v>12</v>
      </c>
      <c r="C17" s="5" t="s">
        <v>13</v>
      </c>
      <c r="D17" s="6">
        <v>0.5</v>
      </c>
      <c r="F17" s="11">
        <v>0.7</v>
      </c>
      <c r="G17" s="10"/>
      <c r="H17" s="10"/>
      <c r="I17" s="10"/>
      <c r="J17" s="10"/>
      <c r="K17" s="10"/>
      <c r="L17" s="10"/>
      <c r="M17" s="10"/>
      <c r="N17" s="10"/>
      <c r="O17" s="10"/>
      <c r="P17" s="10"/>
    </row>
    <row r="18" spans="2:16" x14ac:dyDescent="0.25">
      <c r="B18" s="4" t="s">
        <v>5</v>
      </c>
      <c r="C18" s="5" t="s">
        <v>13</v>
      </c>
      <c r="D18" s="6">
        <v>0.9</v>
      </c>
      <c r="F18" s="11"/>
      <c r="G18" s="10"/>
      <c r="H18" s="10"/>
      <c r="I18" s="13">
        <v>0.8</v>
      </c>
      <c r="J18" s="18">
        <v>0.6</v>
      </c>
      <c r="K18" s="10"/>
      <c r="L18" s="10"/>
      <c r="M18" s="10"/>
      <c r="N18" s="10"/>
      <c r="O18" s="10"/>
      <c r="P18" s="10"/>
    </row>
    <row r="19" spans="2:16" ht="15.75" thickBot="1" x14ac:dyDescent="0.3">
      <c r="B19" s="7" t="s">
        <v>11</v>
      </c>
      <c r="C19" s="8" t="s">
        <v>13</v>
      </c>
      <c r="D19" s="9">
        <v>0.9</v>
      </c>
      <c r="F19" s="11"/>
      <c r="G19" s="10"/>
      <c r="H19" s="10"/>
      <c r="I19" s="10"/>
      <c r="J19" s="10"/>
      <c r="K19" s="10"/>
      <c r="L19" s="10"/>
      <c r="M19" s="10"/>
      <c r="N19" s="16">
        <v>0.9</v>
      </c>
      <c r="O19" s="10"/>
      <c r="P19" s="10"/>
    </row>
    <row r="20" spans="2:16" x14ac:dyDescent="0.25">
      <c r="F20" s="11"/>
      <c r="G20" s="10"/>
      <c r="H20" s="10"/>
      <c r="I20" s="10"/>
      <c r="J20" s="18">
        <v>0.2</v>
      </c>
      <c r="K20" s="10"/>
      <c r="L20" s="10"/>
      <c r="M20" s="10"/>
      <c r="N20" s="10"/>
      <c r="O20" s="10"/>
      <c r="P20" s="10"/>
    </row>
    <row r="21" spans="2:16" x14ac:dyDescent="0.25">
      <c r="F21" s="11">
        <v>0.7</v>
      </c>
      <c r="G21" s="10"/>
      <c r="H21" s="10"/>
      <c r="I21" s="13">
        <v>0.4</v>
      </c>
      <c r="J21" s="10"/>
      <c r="K21" s="10"/>
      <c r="L21" s="10"/>
      <c r="M21" s="10"/>
      <c r="N21" s="10"/>
      <c r="O21" s="10"/>
      <c r="P21" s="10"/>
    </row>
    <row r="22" spans="2:16" x14ac:dyDescent="0.25">
      <c r="F22" s="10"/>
      <c r="G22" s="10"/>
      <c r="H22" s="10"/>
      <c r="I22" s="10"/>
      <c r="J22" s="10"/>
      <c r="K22" s="10"/>
      <c r="L22" s="26">
        <f>E34</f>
        <v>0.8743521434846544</v>
      </c>
      <c r="M22" s="10"/>
      <c r="N22" s="10"/>
      <c r="O22" s="10"/>
      <c r="P22" s="10"/>
    </row>
    <row r="23" spans="2:16" x14ac:dyDescent="0.25">
      <c r="F23" s="10"/>
      <c r="G23" s="10"/>
      <c r="H23" s="10"/>
      <c r="I23" s="10"/>
      <c r="J23" s="13"/>
      <c r="K23" s="10"/>
      <c r="L23" s="10"/>
      <c r="M23" s="10"/>
      <c r="N23" s="10"/>
      <c r="O23" s="10"/>
      <c r="P23" s="10"/>
    </row>
    <row r="24" spans="2:16" x14ac:dyDescent="0.25">
      <c r="F24" s="10"/>
      <c r="G24" s="10"/>
      <c r="H24" s="10"/>
      <c r="I24" s="13">
        <v>0.2</v>
      </c>
      <c r="J24" s="10"/>
      <c r="K24" s="10"/>
      <c r="L24" s="10"/>
      <c r="M24" s="10"/>
      <c r="N24" s="10"/>
      <c r="O24" s="10"/>
      <c r="P24" s="10"/>
    </row>
    <row r="25" spans="2:16" x14ac:dyDescent="0.25">
      <c r="F25" s="19">
        <v>0.2</v>
      </c>
      <c r="G25" s="10"/>
      <c r="H25" s="10"/>
      <c r="I25" s="10"/>
      <c r="J25" s="10"/>
      <c r="K25" s="10"/>
      <c r="L25" s="10"/>
      <c r="M25" s="10"/>
      <c r="N25" s="10"/>
      <c r="O25" s="10"/>
      <c r="P25" s="10"/>
    </row>
    <row r="26" spans="2:16" x14ac:dyDescent="0.25"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</row>
    <row r="27" spans="2:16" x14ac:dyDescent="0.25"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</row>
    <row r="28" spans="2:16" x14ac:dyDescent="0.25"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20" t="s">
        <v>14</v>
      </c>
    </row>
    <row r="29" spans="2:16" x14ac:dyDescent="0.25"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</row>
    <row r="31" spans="2:16" ht="15.75" thickBot="1" x14ac:dyDescent="0.3"/>
    <row r="32" spans="2:16" x14ac:dyDescent="0.25">
      <c r="B32" s="33" t="s">
        <v>15</v>
      </c>
      <c r="C32" s="34" t="s">
        <v>16</v>
      </c>
      <c r="D32" s="34" t="s">
        <v>17</v>
      </c>
      <c r="E32" s="35" t="s">
        <v>18</v>
      </c>
    </row>
    <row r="33" spans="2:7" x14ac:dyDescent="0.25">
      <c r="B33" s="21" t="s">
        <v>19</v>
      </c>
      <c r="C33" s="23">
        <f>$F$7*J10+$F$12*J14+$F$17*J16+$F$21*J18+$F$25*J20</f>
        <v>1.7599999999999998</v>
      </c>
      <c r="D33" s="22" t="s">
        <v>5</v>
      </c>
      <c r="E33" s="24">
        <f>1/(1+EXP(-C33))</f>
        <v>0.85320966019861766</v>
      </c>
    </row>
    <row r="34" spans="2:7" x14ac:dyDescent="0.25">
      <c r="B34" s="21" t="s">
        <v>20</v>
      </c>
      <c r="C34" s="23">
        <f>$F$7*I11+$F$12*I15+$F$17*I18+$F$21*I21+$F$25*I24</f>
        <v>1.9400000000000002</v>
      </c>
      <c r="D34" s="22" t="s">
        <v>11</v>
      </c>
      <c r="E34" s="24">
        <f>1/(1+EXP(-C34))</f>
        <v>0.8743521434846544</v>
      </c>
    </row>
    <row r="35" spans="2:7" x14ac:dyDescent="0.25">
      <c r="B35" s="21" t="s">
        <v>21</v>
      </c>
      <c r="C35" s="23">
        <f>K8*N12+L13*N15+L22*N19</f>
        <v>2.054805623314945</v>
      </c>
      <c r="D35" s="22" t="s">
        <v>34</v>
      </c>
      <c r="E35" s="25">
        <f>1/(1+EXP(-C35))</f>
        <v>0.88643230033488507</v>
      </c>
    </row>
    <row r="37" spans="2:7" x14ac:dyDescent="0.25">
      <c r="B37" s="10" t="s">
        <v>22</v>
      </c>
      <c r="C37" s="27">
        <f>E35</f>
        <v>0.88643230033488507</v>
      </c>
      <c r="D37" s="10"/>
      <c r="E37" s="10"/>
    </row>
    <row r="38" spans="2:7" x14ac:dyDescent="0.25">
      <c r="B38" s="10" t="s">
        <v>23</v>
      </c>
      <c r="C38" s="27">
        <v>0.8</v>
      </c>
      <c r="D38" s="10"/>
      <c r="E38" s="10"/>
    </row>
    <row r="39" spans="2:7" x14ac:dyDescent="0.25">
      <c r="B39" s="10" t="s">
        <v>24</v>
      </c>
      <c r="C39" s="10">
        <v>0.1</v>
      </c>
      <c r="D39" s="10"/>
      <c r="E39" s="10"/>
    </row>
    <row r="40" spans="2:7" x14ac:dyDescent="0.25">
      <c r="B40" s="10" t="s">
        <v>25</v>
      </c>
      <c r="C40" s="28">
        <f>C38-C37</f>
        <v>-8.6432300334885026E-2</v>
      </c>
      <c r="D40" s="10"/>
      <c r="E40" s="10"/>
    </row>
    <row r="41" spans="2:7" x14ac:dyDescent="0.25">
      <c r="B41" s="10" t="s">
        <v>26</v>
      </c>
      <c r="C41" s="28">
        <f>C40*ABS(C40)*(1-C37)</f>
        <v>-8.4841233165216818E-4</v>
      </c>
      <c r="D41" s="10"/>
      <c r="E41" s="10"/>
      <c r="F41" s="10"/>
      <c r="G41" s="10"/>
    </row>
    <row r="42" spans="2:7" x14ac:dyDescent="0.25">
      <c r="B42" s="10"/>
      <c r="C42" s="28"/>
      <c r="D42" s="10"/>
      <c r="E42" s="10"/>
      <c r="F42" s="10"/>
      <c r="G42" s="10"/>
    </row>
    <row r="43" spans="2:7" x14ac:dyDescent="0.25">
      <c r="B43" s="19" t="s">
        <v>27</v>
      </c>
      <c r="C43" s="10"/>
      <c r="D43" s="10"/>
      <c r="E43" s="10"/>
      <c r="F43" s="10"/>
      <c r="G43" s="10"/>
    </row>
    <row r="44" spans="2:7" x14ac:dyDescent="0.25">
      <c r="B44" s="32" t="s">
        <v>1</v>
      </c>
      <c r="C44" s="32" t="s">
        <v>2</v>
      </c>
      <c r="D44" s="32" t="s">
        <v>28</v>
      </c>
      <c r="E44" s="32" t="s">
        <v>29</v>
      </c>
      <c r="F44" s="32" t="s">
        <v>30</v>
      </c>
      <c r="G44" s="32" t="s">
        <v>31</v>
      </c>
    </row>
    <row r="45" spans="2:7" x14ac:dyDescent="0.25">
      <c r="B45" s="22" t="s">
        <v>12</v>
      </c>
      <c r="C45" s="22" t="s">
        <v>13</v>
      </c>
      <c r="D45" s="22">
        <v>1</v>
      </c>
      <c r="E45" s="29">
        <f>$C$39*$C$41*D45</f>
        <v>-8.4841233165216826E-5</v>
      </c>
      <c r="F45" s="22">
        <f>N12</f>
        <v>0.5</v>
      </c>
      <c r="G45" s="29">
        <f>E45+F45</f>
        <v>0.49991515876683479</v>
      </c>
    </row>
    <row r="46" spans="2:7" x14ac:dyDescent="0.25">
      <c r="B46" s="22" t="s">
        <v>5</v>
      </c>
      <c r="C46" s="22" t="s">
        <v>13</v>
      </c>
      <c r="D46" s="30">
        <f>E33</f>
        <v>0.85320966019861766</v>
      </c>
      <c r="E46" s="29">
        <f>$C$39*$C$41*D46</f>
        <v>-7.2387359719726333E-5</v>
      </c>
      <c r="F46" s="22">
        <f>N15</f>
        <v>0.9</v>
      </c>
      <c r="G46" s="29">
        <f>E46+F46</f>
        <v>0.89992761264028032</v>
      </c>
    </row>
    <row r="47" spans="2:7" x14ac:dyDescent="0.25">
      <c r="B47" s="22" t="s">
        <v>11</v>
      </c>
      <c r="C47" s="22" t="s">
        <v>13</v>
      </c>
      <c r="D47" s="30">
        <f>E34</f>
        <v>0.8743521434846544</v>
      </c>
      <c r="E47" s="29">
        <f>$C$39*$C$41*D47</f>
        <v>-7.4181114073888682E-5</v>
      </c>
      <c r="F47" s="22">
        <f>N19</f>
        <v>0.9</v>
      </c>
      <c r="G47" s="29">
        <f>E47+F47</f>
        <v>0.89992581888592615</v>
      </c>
    </row>
    <row r="49" spans="2:7" x14ac:dyDescent="0.25">
      <c r="B49" s="19" t="s">
        <v>32</v>
      </c>
      <c r="C49" s="10"/>
      <c r="D49" s="20"/>
      <c r="E49" s="10"/>
      <c r="F49" s="10"/>
      <c r="G49" s="10"/>
    </row>
    <row r="50" spans="2:7" x14ac:dyDescent="0.25">
      <c r="B50" s="31" t="s">
        <v>33</v>
      </c>
      <c r="C50" s="10"/>
      <c r="D50" s="20"/>
      <c r="E50" s="10">
        <f>E33*(1-E33)*(1-C39)*E45</f>
        <v>-9.563188617525173E-6</v>
      </c>
      <c r="G50" s="10"/>
    </row>
    <row r="51" spans="2:7" x14ac:dyDescent="0.25">
      <c r="B51" s="32" t="s">
        <v>1</v>
      </c>
      <c r="C51" s="32" t="s">
        <v>2</v>
      </c>
      <c r="D51" s="32" t="s">
        <v>28</v>
      </c>
      <c r="E51" s="32" t="s">
        <v>29</v>
      </c>
      <c r="F51" s="32" t="s">
        <v>30</v>
      </c>
      <c r="G51" s="32" t="s">
        <v>31</v>
      </c>
    </row>
    <row r="52" spans="2:7" x14ac:dyDescent="0.25">
      <c r="B52" s="22" t="s">
        <v>10</v>
      </c>
      <c r="C52" s="22" t="s">
        <v>5</v>
      </c>
      <c r="D52" s="22">
        <v>1</v>
      </c>
      <c r="E52" s="22">
        <f>$C$39*$E$50*D52</f>
        <v>-9.5631886175251739E-7</v>
      </c>
      <c r="F52" s="22">
        <v>0.5</v>
      </c>
      <c r="G52" s="22">
        <f>F52+E52</f>
        <v>0.49999904368113823</v>
      </c>
    </row>
    <row r="53" spans="2:7" x14ac:dyDescent="0.25">
      <c r="B53" s="22" t="s">
        <v>6</v>
      </c>
      <c r="C53" s="22" t="s">
        <v>5</v>
      </c>
      <c r="D53" s="22">
        <v>0.4</v>
      </c>
      <c r="E53" s="22">
        <f>$C$39*$E$50*D53</f>
        <v>-3.8252754470100696E-7</v>
      </c>
      <c r="F53" s="22">
        <v>0.6</v>
      </c>
      <c r="G53" s="22">
        <f>F53+E53</f>
        <v>0.59999961747245523</v>
      </c>
    </row>
    <row r="54" spans="2:7" x14ac:dyDescent="0.25">
      <c r="B54" s="22" t="s">
        <v>7</v>
      </c>
      <c r="C54" s="22" t="s">
        <v>5</v>
      </c>
      <c r="D54" s="22">
        <v>0.7</v>
      </c>
      <c r="E54" s="22">
        <f>$C$39*$E$50*D54</f>
        <v>-6.6942320322676215E-7</v>
      </c>
      <c r="F54" s="22">
        <v>0.8</v>
      </c>
      <c r="G54" s="22">
        <f>F54+E54</f>
        <v>0.79999933057679684</v>
      </c>
    </row>
    <row r="55" spans="2:7" x14ac:dyDescent="0.25">
      <c r="B55" s="22" t="s">
        <v>8</v>
      </c>
      <c r="C55" s="22" t="s">
        <v>5</v>
      </c>
      <c r="D55" s="22">
        <v>0.7</v>
      </c>
      <c r="E55" s="22">
        <f>$C$39*$E$50*D55</f>
        <v>-6.6942320322676215E-7</v>
      </c>
      <c r="F55" s="22">
        <v>0.6</v>
      </c>
      <c r="G55" s="22">
        <f>F55+E55</f>
        <v>0.59999933057679677</v>
      </c>
    </row>
    <row r="56" spans="2:7" x14ac:dyDescent="0.25">
      <c r="B56" s="22" t="s">
        <v>9</v>
      </c>
      <c r="C56" s="22" t="s">
        <v>5</v>
      </c>
      <c r="D56" s="22">
        <v>0.2</v>
      </c>
      <c r="E56" s="22">
        <f>$C$39*$E$50*D56</f>
        <v>-1.9126377235050348E-7</v>
      </c>
      <c r="F56" s="22">
        <v>0.2</v>
      </c>
      <c r="G56" s="22">
        <f>F56+E56</f>
        <v>0.19999980873622766</v>
      </c>
    </row>
    <row r="59" spans="2:7" x14ac:dyDescent="0.25">
      <c r="B59" s="19" t="s">
        <v>35</v>
      </c>
      <c r="C59" s="10"/>
      <c r="D59" s="20"/>
      <c r="E59" s="10"/>
      <c r="F59" s="10"/>
      <c r="G59" s="10"/>
    </row>
    <row r="60" spans="2:7" x14ac:dyDescent="0.25">
      <c r="B60" s="31" t="s">
        <v>36</v>
      </c>
      <c r="C60" s="10"/>
      <c r="D60" s="20"/>
      <c r="E60" s="10">
        <f>E34*(1-E34)*(1-C39)*E45</f>
        <v>-8.3886281795740049E-6</v>
      </c>
      <c r="G60" s="10"/>
    </row>
    <row r="61" spans="2:7" x14ac:dyDescent="0.25">
      <c r="B61" s="32" t="s">
        <v>1</v>
      </c>
      <c r="C61" s="32" t="s">
        <v>2</v>
      </c>
      <c r="D61" s="32" t="s">
        <v>28</v>
      </c>
      <c r="E61" s="32" t="s">
        <v>29</v>
      </c>
      <c r="F61" s="32" t="s">
        <v>30</v>
      </c>
      <c r="G61" s="32" t="s">
        <v>31</v>
      </c>
    </row>
    <row r="62" spans="2:7" x14ac:dyDescent="0.25">
      <c r="B62" s="22" t="s">
        <v>10</v>
      </c>
      <c r="C62" s="22" t="s">
        <v>11</v>
      </c>
      <c r="D62" s="22">
        <v>1</v>
      </c>
      <c r="E62" s="22">
        <f>$C$39*$E$60*D62</f>
        <v>-8.3886281795740053E-7</v>
      </c>
      <c r="F62" s="22">
        <v>0.7</v>
      </c>
      <c r="G62" s="22">
        <f>F62+E62</f>
        <v>0.69999916113718197</v>
      </c>
    </row>
    <row r="63" spans="2:7" x14ac:dyDescent="0.25">
      <c r="B63" s="22" t="s">
        <v>6</v>
      </c>
      <c r="C63" s="22" t="s">
        <v>11</v>
      </c>
      <c r="D63" s="22">
        <v>0.4</v>
      </c>
      <c r="E63" s="22">
        <f>$C$39*$E$60*D63</f>
        <v>-3.3554512718296024E-7</v>
      </c>
      <c r="F63" s="22">
        <v>0.9</v>
      </c>
      <c r="G63" s="22">
        <f>F63+E63</f>
        <v>0.89999966445487289</v>
      </c>
    </row>
    <row r="64" spans="2:7" x14ac:dyDescent="0.25">
      <c r="B64" s="22" t="s">
        <v>7</v>
      </c>
      <c r="C64" s="22" t="s">
        <v>11</v>
      </c>
      <c r="D64" s="22">
        <v>0.7</v>
      </c>
      <c r="E64" s="22">
        <f>$C$39*$E$60*D64</f>
        <v>-5.8720397257018031E-7</v>
      </c>
      <c r="F64" s="22">
        <v>0.8</v>
      </c>
      <c r="G64" s="22">
        <f>F64+E64</f>
        <v>0.79999941279602749</v>
      </c>
    </row>
    <row r="65" spans="2:7" x14ac:dyDescent="0.25">
      <c r="B65" s="22" t="s">
        <v>8</v>
      </c>
      <c r="C65" s="22" t="s">
        <v>11</v>
      </c>
      <c r="D65" s="22">
        <v>0.7</v>
      </c>
      <c r="E65" s="22">
        <f>$C$39*$E$60*D65</f>
        <v>-5.8720397257018031E-7</v>
      </c>
      <c r="F65" s="22">
        <v>0.4</v>
      </c>
      <c r="G65" s="22">
        <f>F65+E65</f>
        <v>0.39999941279602746</v>
      </c>
    </row>
    <row r="66" spans="2:7" x14ac:dyDescent="0.25">
      <c r="B66" s="22" t="s">
        <v>9</v>
      </c>
      <c r="C66" s="22" t="s">
        <v>11</v>
      </c>
      <c r="D66" s="22">
        <v>0.2</v>
      </c>
      <c r="E66" s="22">
        <f>$C$39*$E$60*D66</f>
        <v>-1.6777256359148012E-7</v>
      </c>
      <c r="F66" s="22">
        <v>0.2</v>
      </c>
      <c r="G66" s="22">
        <f>F66+E66</f>
        <v>0.19999983222743642</v>
      </c>
    </row>
  </sheetData>
  <mergeCells count="1">
    <mergeCell ref="A1:D4"/>
  </mergeCell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shapeId="1025" r:id="rId3">
          <objectPr defaultSize="0" autoPict="0" r:id="rId4">
            <anchor moveWithCells="1" sizeWithCells="1">
              <from>
                <xdr:col>5</xdr:col>
                <xdr:colOff>552450</xdr:colOff>
                <xdr:row>30</xdr:row>
                <xdr:rowOff>161925</xdr:rowOff>
              </from>
              <to>
                <xdr:col>11</xdr:col>
                <xdr:colOff>466725</xdr:colOff>
                <xdr:row>34</xdr:row>
                <xdr:rowOff>104775</xdr:rowOff>
              </to>
            </anchor>
          </objectPr>
        </oleObject>
      </mc:Choice>
      <mc:Fallback>
        <oleObject shapeId="1025" r:id="rId3"/>
      </mc:Fallback>
    </mc:AlternateContent>
    <mc:AlternateContent xmlns:mc="http://schemas.openxmlformats.org/markup-compatibility/2006">
      <mc:Choice Requires="x14">
        <oleObject shapeId="1027" r:id="rId5">
          <objectPr defaultSize="0" autoPict="0" r:id="rId6">
            <anchor moveWithCells="1" sizeWithCells="1">
              <from>
                <xdr:col>12</xdr:col>
                <xdr:colOff>152400</xdr:colOff>
                <xdr:row>30</xdr:row>
                <xdr:rowOff>9525</xdr:rowOff>
              </from>
              <to>
                <xdr:col>22</xdr:col>
                <xdr:colOff>247650</xdr:colOff>
                <xdr:row>40</xdr:row>
                <xdr:rowOff>95250</xdr:rowOff>
              </to>
            </anchor>
          </objectPr>
        </oleObject>
      </mc:Choice>
      <mc:Fallback>
        <oleObject shapeId="1027" r:id="rId5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2018-05-09T21:51:03Z</dcterms:modified>
</cp:coreProperties>
</file>