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A9547D43-A846-436E-8CCC-E627B7D61C28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1" l="1"/>
  <c r="O8" i="1"/>
  <c r="O9" i="1"/>
  <c r="O7" i="1"/>
  <c r="N9" i="1"/>
  <c r="N8" i="1"/>
  <c r="N7" i="1"/>
  <c r="S17" i="1"/>
  <c r="R17" i="1"/>
  <c r="Q17" i="1"/>
  <c r="S15" i="1"/>
  <c r="R15" i="1"/>
  <c r="Q15" i="1"/>
  <c r="S14" i="1"/>
  <c r="R14" i="1"/>
  <c r="Q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14" i="1"/>
  <c r="J15" i="1"/>
  <c r="J16" i="1"/>
  <c r="J17" i="1"/>
  <c r="J18" i="1"/>
  <c r="J19" i="1"/>
  <c r="M23" i="1" s="1"/>
  <c r="J20" i="1"/>
  <c r="J21" i="1"/>
  <c r="J22" i="1"/>
  <c r="J23" i="1"/>
  <c r="J24" i="1"/>
  <c r="J25" i="1"/>
  <c r="J26" i="1"/>
  <c r="J27" i="1"/>
  <c r="M27" i="1" s="1"/>
  <c r="J28" i="1"/>
  <c r="J29" i="1"/>
  <c r="J30" i="1"/>
  <c r="J14" i="1"/>
  <c r="I17" i="1"/>
  <c r="I18" i="1"/>
  <c r="I19" i="1"/>
  <c r="I20" i="1"/>
  <c r="L20" i="1" s="1"/>
  <c r="I21" i="1"/>
  <c r="I22" i="1"/>
  <c r="I23" i="1"/>
  <c r="I24" i="1"/>
  <c r="I25" i="1"/>
  <c r="I26" i="1"/>
  <c r="I27" i="1"/>
  <c r="I28" i="1"/>
  <c r="L28" i="1" s="1"/>
  <c r="I29" i="1"/>
  <c r="I30" i="1"/>
  <c r="I15" i="1"/>
  <c r="I16" i="1"/>
  <c r="I14" i="1"/>
  <c r="H19" i="1"/>
  <c r="H20" i="1"/>
  <c r="H21" i="1"/>
  <c r="H22" i="1"/>
  <c r="H23" i="1"/>
  <c r="H24" i="1"/>
  <c r="H25" i="1"/>
  <c r="H26" i="1"/>
  <c r="H27" i="1"/>
  <c r="H28" i="1"/>
  <c r="H29" i="1"/>
  <c r="H30" i="1"/>
  <c r="H15" i="1"/>
  <c r="H16" i="1"/>
  <c r="H17" i="1"/>
  <c r="H18" i="1"/>
  <c r="H14" i="1"/>
  <c r="L29" i="1" l="1"/>
  <c r="L21" i="1"/>
  <c r="M28" i="1"/>
  <c r="M20" i="1"/>
  <c r="L27" i="1"/>
  <c r="L19" i="1"/>
  <c r="M26" i="1"/>
  <c r="M18" i="1"/>
  <c r="L26" i="1"/>
  <c r="L18" i="1"/>
  <c r="M25" i="1"/>
  <c r="M17" i="1"/>
  <c r="L17" i="1"/>
  <c r="M24" i="1"/>
  <c r="M16" i="1"/>
  <c r="L25" i="1"/>
  <c r="L16" i="1"/>
  <c r="L24" i="1"/>
  <c r="L15" i="1"/>
  <c r="L23" i="1"/>
  <c r="M30" i="1"/>
  <c r="M22" i="1"/>
  <c r="K15" i="1"/>
  <c r="K23" i="1"/>
  <c r="L30" i="1"/>
  <c r="L22" i="1"/>
  <c r="M29" i="1"/>
  <c r="M21" i="1"/>
  <c r="K28" i="1"/>
  <c r="K20" i="1"/>
  <c r="M19" i="1"/>
  <c r="K29" i="1"/>
  <c r="K19" i="1"/>
  <c r="K18" i="1"/>
  <c r="K26" i="1"/>
  <c r="L14" i="1"/>
  <c r="K21" i="1"/>
  <c r="K27" i="1"/>
  <c r="K17" i="1"/>
  <c r="K25" i="1"/>
  <c r="K14" i="1"/>
  <c r="K16" i="1"/>
  <c r="K24" i="1"/>
  <c r="M15" i="1"/>
  <c r="M14" i="1"/>
  <c r="K30" i="1"/>
  <c r="K22" i="1"/>
</calcChain>
</file>

<file path=xl/sharedStrings.xml><?xml version="1.0" encoding="utf-8"?>
<sst xmlns="http://schemas.openxmlformats.org/spreadsheetml/2006/main" count="56" uniqueCount="28">
  <si>
    <t>Sepal.Length</t>
  </si>
  <si>
    <t>Sepal.Width</t>
  </si>
  <si>
    <t>Petal.Length</t>
  </si>
  <si>
    <t>Petal.Width</t>
  </si>
  <si>
    <t>Species</t>
  </si>
  <si>
    <t>setosa</t>
  </si>
  <si>
    <t>versicolor</t>
  </si>
  <si>
    <t>virginica</t>
  </si>
  <si>
    <t>Training Data Set</t>
  </si>
  <si>
    <t>S.no</t>
  </si>
  <si>
    <t>Vidya Sagar Polaki, Homework 3, Q1</t>
  </si>
  <si>
    <t>Test Data Set</t>
  </si>
  <si>
    <t>Actual Species</t>
  </si>
  <si>
    <t>Predicted Species</t>
  </si>
  <si>
    <t>Errors</t>
  </si>
  <si>
    <t>Eucledian Distance</t>
  </si>
  <si>
    <t>Rank</t>
  </si>
  <si>
    <t>Label</t>
  </si>
  <si>
    <t>Test 1</t>
  </si>
  <si>
    <t>Test 2</t>
  </si>
  <si>
    <t>Test 3</t>
  </si>
  <si>
    <t>K=2</t>
  </si>
  <si>
    <t>Predicted Labels</t>
  </si>
  <si>
    <t>k</t>
  </si>
  <si>
    <t>Predictions</t>
  </si>
  <si>
    <t>Error Rate</t>
  </si>
  <si>
    <t>lable prediction</t>
  </si>
  <si>
    <t>Distance measurement b/w actual and test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</si>
</sst>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76"/>
  <sheetViews>
    <sheetView tabSelected="1" zoomScale="85" zoomScaleNormal="85" workbookViewId="0">
      <selection activeCell="D26" sqref="D26"/>
    </sheetView>
  </sheetViews>
  <sheetFormatPr defaultRowHeight="15" x14ac:dyDescent="0.25"/>
  <cols>
    <col min="1" max="1" width="5.28515625" style="1" bestFit="1" customWidth="1"/>
    <col min="2" max="2" width="13.5703125" style="5" bestFit="1" customWidth="1"/>
    <col min="3" max="3" width="12.28515625" style="5" bestFit="1" customWidth="1"/>
    <col min="4" max="4" width="12.7109375" style="5" bestFit="1" customWidth="1"/>
    <col min="5" max="5" width="11.7109375" style="5" bestFit="1" customWidth="1"/>
    <col min="6" max="6" width="10" style="5" bestFit="1" customWidth="1"/>
    <col min="7" max="7" width="9.140625" style="5"/>
    <col min="8" max="8" width="12.28515625" style="5" bestFit="1" customWidth="1"/>
    <col min="9" max="9" width="13.5703125" style="5" bestFit="1" customWidth="1"/>
    <col min="10" max="10" width="12.28515625" style="5" bestFit="1" customWidth="1"/>
    <col min="11" max="11" width="12.7109375" style="5" bestFit="1" customWidth="1"/>
    <col min="12" max="12" width="11.7109375" style="5" bestFit="1" customWidth="1"/>
    <col min="13" max="13" width="15" style="5" bestFit="1" customWidth="1"/>
    <col min="14" max="14" width="18.28515625" style="5" bestFit="1" customWidth="1"/>
    <col min="15" max="15" width="6.85546875" style="5" bestFit="1" customWidth="1"/>
    <col min="16" max="16" width="11.42578125" style="5" bestFit="1" customWidth="1"/>
    <col min="17" max="17" width="16.42578125" style="5" bestFit="1" customWidth="1"/>
    <col min="18" max="18" width="12.28515625" style="5" bestFit="1" customWidth="1"/>
    <col min="19" max="19" width="8.85546875" style="5" bestFit="1" customWidth="1"/>
    <col min="20" max="16384" width="9.140625" style="5"/>
  </cols>
  <sheetData>
    <row r="2" spans="1:19" x14ac:dyDescent="0.25">
      <c r="A2" s="3" t="s">
        <v>10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9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9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9" s="2" customFormat="1" x14ac:dyDescent="0.25">
      <c r="A5" s="4" t="s">
        <v>8</v>
      </c>
      <c r="B5" s="4"/>
      <c r="C5" s="4"/>
      <c r="D5" s="4"/>
      <c r="E5" s="4"/>
      <c r="F5" s="4"/>
      <c r="H5" s="4" t="s">
        <v>11</v>
      </c>
      <c r="I5" s="4"/>
      <c r="J5" s="4"/>
      <c r="K5" s="4"/>
      <c r="L5" s="4"/>
      <c r="M5" s="4"/>
      <c r="N5" s="4"/>
    </row>
    <row r="6" spans="1:19" s="2" customFormat="1" x14ac:dyDescent="0.25">
      <c r="A6" s="7" t="s">
        <v>9</v>
      </c>
      <c r="B6" s="7" t="s">
        <v>0</v>
      </c>
      <c r="C6" s="7" t="s">
        <v>1</v>
      </c>
      <c r="D6" s="7" t="s">
        <v>2</v>
      </c>
      <c r="E6" s="7" t="s">
        <v>3</v>
      </c>
      <c r="F6" s="7" t="s">
        <v>4</v>
      </c>
      <c r="H6" s="7" t="s">
        <v>9</v>
      </c>
      <c r="I6" s="7" t="s">
        <v>0</v>
      </c>
      <c r="J6" s="7" t="s">
        <v>1</v>
      </c>
      <c r="K6" s="7" t="s">
        <v>2</v>
      </c>
      <c r="L6" s="7" t="s">
        <v>3</v>
      </c>
      <c r="M6" s="17" t="s">
        <v>12</v>
      </c>
      <c r="N6" s="7" t="s">
        <v>13</v>
      </c>
      <c r="O6" s="7" t="s">
        <v>14</v>
      </c>
      <c r="Q6" s="18" t="s">
        <v>25</v>
      </c>
      <c r="R6" s="19">
        <f>AVERAGE(O7:O9)</f>
        <v>0.33333333333333331</v>
      </c>
    </row>
    <row r="7" spans="1:19" s="2" customFormat="1" x14ac:dyDescent="0.25">
      <c r="A7" s="7">
        <v>1</v>
      </c>
      <c r="B7" s="7">
        <v>5.0999999999999996</v>
      </c>
      <c r="C7" s="7">
        <v>3.5</v>
      </c>
      <c r="D7" s="7">
        <v>1.4</v>
      </c>
      <c r="E7" s="7">
        <v>0.2</v>
      </c>
      <c r="F7" s="7" t="s">
        <v>5</v>
      </c>
      <c r="H7" s="7">
        <v>1</v>
      </c>
      <c r="I7" s="7">
        <v>5.4</v>
      </c>
      <c r="J7" s="7">
        <v>3.9</v>
      </c>
      <c r="K7" s="7">
        <v>1.7</v>
      </c>
      <c r="L7" s="7">
        <v>0.4</v>
      </c>
      <c r="M7" s="17" t="s">
        <v>5</v>
      </c>
      <c r="N7" s="7" t="str">
        <f>Q17</f>
        <v>setosa</v>
      </c>
      <c r="O7" s="7">
        <f>INT(M7&lt;&gt;N7)</f>
        <v>0</v>
      </c>
    </row>
    <row r="8" spans="1:19" s="2" customFormat="1" x14ac:dyDescent="0.25">
      <c r="A8" s="7">
        <v>2</v>
      </c>
      <c r="B8" s="7">
        <v>4.9000000000000004</v>
      </c>
      <c r="C8" s="7">
        <v>3</v>
      </c>
      <c r="D8" s="7">
        <v>1.4</v>
      </c>
      <c r="E8" s="7">
        <v>0.2</v>
      </c>
      <c r="F8" s="7" t="s">
        <v>5</v>
      </c>
      <c r="H8" s="7">
        <v>2</v>
      </c>
      <c r="I8" s="7">
        <v>5.7</v>
      </c>
      <c r="J8" s="7">
        <v>2.8</v>
      </c>
      <c r="K8" s="7">
        <v>4.5</v>
      </c>
      <c r="L8" s="7">
        <v>1.3</v>
      </c>
      <c r="M8" s="17" t="s">
        <v>7</v>
      </c>
      <c r="N8" s="7" t="str">
        <f>R17</f>
        <v>versicolor</v>
      </c>
      <c r="O8" s="7">
        <f t="shared" ref="O8:O9" si="0">INT(M8&lt;&gt;N8)</f>
        <v>1</v>
      </c>
    </row>
    <row r="9" spans="1:19" s="2" customFormat="1" x14ac:dyDescent="0.25">
      <c r="A9" s="7">
        <v>3</v>
      </c>
      <c r="B9" s="7">
        <v>4.7</v>
      </c>
      <c r="C9" s="7">
        <v>3.2</v>
      </c>
      <c r="D9" s="7">
        <v>1.3</v>
      </c>
      <c r="E9" s="7">
        <v>0.2</v>
      </c>
      <c r="F9" s="7" t="s">
        <v>5</v>
      </c>
      <c r="H9" s="7">
        <v>3</v>
      </c>
      <c r="I9" s="7">
        <v>7.6</v>
      </c>
      <c r="J9" s="7">
        <v>3</v>
      </c>
      <c r="K9" s="7">
        <v>6.6</v>
      </c>
      <c r="L9" s="7">
        <v>2.1</v>
      </c>
      <c r="M9" s="17" t="s">
        <v>7</v>
      </c>
      <c r="N9" s="7" t="str">
        <f>S17</f>
        <v>virginica</v>
      </c>
      <c r="O9" s="7">
        <f t="shared" si="0"/>
        <v>0</v>
      </c>
    </row>
    <row r="10" spans="1:19" s="2" customFormat="1" x14ac:dyDescent="0.25">
      <c r="A10" s="7">
        <v>4</v>
      </c>
      <c r="B10" s="7">
        <v>4.5999999999999996</v>
      </c>
      <c r="C10" s="7">
        <v>3.1</v>
      </c>
      <c r="D10" s="7">
        <v>1.5</v>
      </c>
      <c r="E10" s="7">
        <v>0.2</v>
      </c>
      <c r="F10" s="7" t="s">
        <v>5</v>
      </c>
    </row>
    <row r="11" spans="1:19" s="2" customFormat="1" x14ac:dyDescent="0.25">
      <c r="A11" s="7">
        <v>5</v>
      </c>
      <c r="B11" s="7">
        <v>5</v>
      </c>
      <c r="C11" s="7">
        <v>3.6</v>
      </c>
      <c r="D11" s="7">
        <v>1.4</v>
      </c>
      <c r="E11" s="7">
        <v>0.2</v>
      </c>
      <c r="F11" s="7" t="s">
        <v>5</v>
      </c>
      <c r="H11" s="4" t="s">
        <v>27</v>
      </c>
      <c r="I11" s="4"/>
      <c r="J11" s="4"/>
      <c r="K11" s="4"/>
      <c r="L11" s="4"/>
      <c r="M11" s="4"/>
      <c r="N11" s="4"/>
      <c r="O11" s="6"/>
      <c r="P11" s="13" t="s">
        <v>26</v>
      </c>
      <c r="Q11" s="14"/>
      <c r="R11" s="14"/>
      <c r="S11" s="15"/>
    </row>
    <row r="12" spans="1:19" s="2" customFormat="1" x14ac:dyDescent="0.25">
      <c r="A12" s="7">
        <v>6</v>
      </c>
      <c r="B12" s="7">
        <v>5</v>
      </c>
      <c r="C12" s="7">
        <v>3.3</v>
      </c>
      <c r="D12" s="7">
        <v>1.4</v>
      </c>
      <c r="E12" s="7">
        <v>0.2</v>
      </c>
      <c r="F12" s="7" t="s">
        <v>5</v>
      </c>
      <c r="H12" s="8" t="s">
        <v>15</v>
      </c>
      <c r="I12" s="9"/>
      <c r="J12" s="10"/>
      <c r="K12" s="8" t="s">
        <v>16</v>
      </c>
      <c r="L12" s="9"/>
      <c r="M12" s="10"/>
      <c r="N12" s="11" t="s">
        <v>17</v>
      </c>
      <c r="P12" s="16" t="s">
        <v>21</v>
      </c>
      <c r="Q12" s="22" t="s">
        <v>22</v>
      </c>
      <c r="R12" s="23"/>
      <c r="S12" s="24"/>
    </row>
    <row r="13" spans="1:19" s="2" customFormat="1" x14ac:dyDescent="0.25">
      <c r="A13" s="7">
        <v>7</v>
      </c>
      <c r="B13" s="7">
        <v>7</v>
      </c>
      <c r="C13" s="7">
        <v>3.2</v>
      </c>
      <c r="D13" s="7">
        <v>4.7</v>
      </c>
      <c r="E13" s="7">
        <v>1.4</v>
      </c>
      <c r="F13" s="7" t="s">
        <v>6</v>
      </c>
      <c r="H13" s="7" t="s">
        <v>18</v>
      </c>
      <c r="I13" s="7" t="s">
        <v>19</v>
      </c>
      <c r="J13" s="7" t="s">
        <v>20</v>
      </c>
      <c r="K13" s="7" t="s">
        <v>18</v>
      </c>
      <c r="L13" s="7" t="s">
        <v>19</v>
      </c>
      <c r="M13" s="7" t="s">
        <v>20</v>
      </c>
      <c r="N13" s="12"/>
      <c r="P13" s="16" t="s">
        <v>23</v>
      </c>
      <c r="Q13" s="16" t="s">
        <v>18</v>
      </c>
      <c r="R13" s="16" t="s">
        <v>19</v>
      </c>
      <c r="S13" s="16" t="s">
        <v>20</v>
      </c>
    </row>
    <row r="14" spans="1:19" s="2" customFormat="1" x14ac:dyDescent="0.25">
      <c r="A14" s="7">
        <v>8</v>
      </c>
      <c r="B14" s="7">
        <v>6.4</v>
      </c>
      <c r="C14" s="7">
        <v>3.2</v>
      </c>
      <c r="D14" s="7">
        <v>4.5</v>
      </c>
      <c r="E14" s="7">
        <v>1.5</v>
      </c>
      <c r="F14" s="7" t="s">
        <v>6</v>
      </c>
      <c r="H14" s="16">
        <f>SQRT((B7-$I$7)^2+(C7-$J$7)^2+(D7-$K$7)^2+(E7-$L$7)^2)</f>
        <v>0.61644140029689787</v>
      </c>
      <c r="I14" s="16">
        <f>SQRT((B7-$I$8)^2+(C7-$J$8)^2+(D7-$K$8)^2+(E7-$L$8)^2)</f>
        <v>3.4161381705077449</v>
      </c>
      <c r="J14" s="16">
        <f>SQRT((B7-$I$9)^2+(C7-$J$9)^2+(D7-$K$9)^2+(E7-$L$9)^2)</f>
        <v>6.0950799830683104</v>
      </c>
      <c r="K14" s="16">
        <f>RANK(H14,H$14:H$30,1)</f>
        <v>1</v>
      </c>
      <c r="L14" s="16">
        <f>RANK(I14,I$14:I$30,1)</f>
        <v>15</v>
      </c>
      <c r="M14" s="16">
        <f>RANK(J14,J$14:J$30,1)</f>
        <v>12</v>
      </c>
      <c r="N14" s="16" t="str">
        <f>F7</f>
        <v>setosa</v>
      </c>
      <c r="P14" s="16">
        <v>1</v>
      </c>
      <c r="Q14" s="16" t="str">
        <f>VLOOKUP(P14,$K$14:$N$30,4,0)</f>
        <v>setosa</v>
      </c>
      <c r="R14" s="16" t="str">
        <f>VLOOKUP(P14,$L$14:$N$30,3,0)</f>
        <v>versicolor</v>
      </c>
      <c r="S14" s="16" t="str">
        <f>VLOOKUP(P14,$M$14:$N$30,2,0)</f>
        <v>virginica</v>
      </c>
    </row>
    <row r="15" spans="1:19" s="2" customFormat="1" x14ac:dyDescent="0.25">
      <c r="A15" s="7">
        <v>9</v>
      </c>
      <c r="B15" s="7">
        <v>6.9</v>
      </c>
      <c r="C15" s="7">
        <v>3.1</v>
      </c>
      <c r="D15" s="7">
        <v>4.9000000000000004</v>
      </c>
      <c r="E15" s="7">
        <v>1.5</v>
      </c>
      <c r="F15" s="7" t="s">
        <v>6</v>
      </c>
      <c r="H15" s="16">
        <f t="shared" ref="H15:H30" si="1">SQRT((B8-$I$7)^2+(C8-$J$7)^2+(D8-$K$7)^2+(E8-$L$7)^2)</f>
        <v>1.0908712114635715</v>
      </c>
      <c r="I15" s="16">
        <f t="shared" ref="I15:I30" si="2">SQRT((B8-$I$8)^2+(C8-$J$8)^2+(D8-$K$8)^2+(E8-$L$8)^2)</f>
        <v>3.3911649915626345</v>
      </c>
      <c r="J15" s="16">
        <f t="shared" ref="J15:J30" si="3">SQRT((B8-$I$9)^2+(C8-$J$9)^2+(D8-$K$9)^2+(E8-$L$9)^2)</f>
        <v>6.1595454377737964</v>
      </c>
      <c r="K15" s="16">
        <f t="shared" ref="K15:K30" si="4">RANK(H15,H$14:H$30,1)</f>
        <v>5</v>
      </c>
      <c r="L15" s="16">
        <f t="shared" ref="L15:L30" si="5">RANK(I15,I$14:I$30,1)</f>
        <v>12</v>
      </c>
      <c r="M15" s="16">
        <f t="shared" ref="M15:M30" si="6">RANK(J15,J$14:J$30,1)</f>
        <v>15</v>
      </c>
      <c r="N15" s="16" t="str">
        <f t="shared" ref="N15:N30" si="7">F8</f>
        <v>setosa</v>
      </c>
      <c r="P15" s="16">
        <v>2</v>
      </c>
      <c r="Q15" s="16" t="str">
        <f>VLOOKUP(P15,$K$14:$N$30,4)</f>
        <v>setosa</v>
      </c>
      <c r="R15" s="16" t="str">
        <f>VLOOKUP(P15,$L$14:$N$30,3,0)</f>
        <v>versicolor</v>
      </c>
      <c r="S15" s="16" t="str">
        <f>VLOOKUP(P15,$M$14:$N$30,2,0)</f>
        <v>virginica</v>
      </c>
    </row>
    <row r="16" spans="1:19" s="2" customFormat="1" x14ac:dyDescent="0.25">
      <c r="A16" s="7">
        <v>10</v>
      </c>
      <c r="B16" s="7">
        <v>5.5</v>
      </c>
      <c r="C16" s="7">
        <v>2.2999999999999998</v>
      </c>
      <c r="D16" s="7">
        <v>4</v>
      </c>
      <c r="E16" s="7">
        <v>1.3</v>
      </c>
      <c r="F16" s="7" t="s">
        <v>6</v>
      </c>
      <c r="H16" s="16">
        <f t="shared" si="1"/>
        <v>1.0862780491200215</v>
      </c>
      <c r="I16" s="16">
        <f t="shared" si="2"/>
        <v>3.5510561809129411</v>
      </c>
      <c r="J16" s="16">
        <f t="shared" si="3"/>
        <v>6.3364027649763548</v>
      </c>
      <c r="K16" s="16">
        <f t="shared" si="4"/>
        <v>4</v>
      </c>
      <c r="L16" s="16">
        <f t="shared" si="5"/>
        <v>17</v>
      </c>
      <c r="M16" s="16">
        <f t="shared" si="6"/>
        <v>17</v>
      </c>
      <c r="N16" s="16" t="str">
        <f t="shared" si="7"/>
        <v>setosa</v>
      </c>
      <c r="P16" s="20"/>
      <c r="Q16" s="20"/>
      <c r="R16" s="20"/>
      <c r="S16" s="20"/>
    </row>
    <row r="17" spans="1:19" s="2" customFormat="1" x14ac:dyDescent="0.25">
      <c r="A17" s="7">
        <v>11</v>
      </c>
      <c r="B17" s="7">
        <v>6.5</v>
      </c>
      <c r="C17" s="7">
        <v>2.8</v>
      </c>
      <c r="D17" s="7">
        <v>4.5999999999999996</v>
      </c>
      <c r="E17" s="7">
        <v>1.5</v>
      </c>
      <c r="F17" s="7" t="s">
        <v>6</v>
      </c>
      <c r="H17" s="16">
        <f t="shared" si="1"/>
        <v>1.1661903789690604</v>
      </c>
      <c r="I17" s="16">
        <f t="shared" si="2"/>
        <v>3.3926390907374753</v>
      </c>
      <c r="J17" s="16">
        <f t="shared" si="3"/>
        <v>6.2153036933041328</v>
      </c>
      <c r="K17" s="16">
        <f t="shared" si="4"/>
        <v>6</v>
      </c>
      <c r="L17" s="16">
        <f t="shared" si="5"/>
        <v>13</v>
      </c>
      <c r="M17" s="16">
        <f t="shared" si="6"/>
        <v>16</v>
      </c>
      <c r="N17" s="16" t="str">
        <f t="shared" si="7"/>
        <v>setosa</v>
      </c>
      <c r="P17" s="16" t="s">
        <v>24</v>
      </c>
      <c r="Q17" s="16" t="str">
        <f>INDEX(Q14:Q15,MODE(MATCH(Q14:Q15,Q14:Q15,0)))</f>
        <v>setosa</v>
      </c>
      <c r="R17" s="16" t="str">
        <f>INDEX(R14:R15,MODE(MATCH(R14:R15,R14:R15,0)))</f>
        <v>versicolor</v>
      </c>
      <c r="S17" s="16" t="str">
        <f>INDEX(S14:S15,MODE(MATCH(S14:S15,S14:S15,0)))</f>
        <v>virginica</v>
      </c>
    </row>
    <row r="18" spans="1:19" s="2" customFormat="1" x14ac:dyDescent="0.25">
      <c r="A18" s="7">
        <v>12</v>
      </c>
      <c r="B18" s="7">
        <v>5.7</v>
      </c>
      <c r="C18" s="7">
        <v>2.8</v>
      </c>
      <c r="D18" s="7">
        <v>4.0999999999999996</v>
      </c>
      <c r="E18" s="7">
        <v>1.3</v>
      </c>
      <c r="F18" s="7" t="s">
        <v>6</v>
      </c>
      <c r="H18" s="16">
        <f t="shared" si="1"/>
        <v>0.61644140029689787</v>
      </c>
      <c r="I18" s="16">
        <f t="shared" si="2"/>
        <v>3.4568772034887214</v>
      </c>
      <c r="J18" s="16">
        <f t="shared" si="3"/>
        <v>6.1457302251237804</v>
      </c>
      <c r="K18" s="16">
        <f t="shared" si="4"/>
        <v>1</v>
      </c>
      <c r="L18" s="16">
        <f t="shared" si="5"/>
        <v>16</v>
      </c>
      <c r="M18" s="16">
        <f t="shared" si="6"/>
        <v>14</v>
      </c>
      <c r="N18" s="16" t="str">
        <f t="shared" si="7"/>
        <v>setosa</v>
      </c>
    </row>
    <row r="19" spans="1:19" s="2" customFormat="1" x14ac:dyDescent="0.25">
      <c r="A19" s="7">
        <v>13</v>
      </c>
      <c r="B19" s="7">
        <v>6.3</v>
      </c>
      <c r="C19" s="7">
        <v>3.3</v>
      </c>
      <c r="D19" s="7">
        <v>6</v>
      </c>
      <c r="E19" s="7">
        <v>2.5</v>
      </c>
      <c r="F19" s="7" t="s">
        <v>7</v>
      </c>
      <c r="H19" s="16">
        <f t="shared" si="1"/>
        <v>0.80622577482985514</v>
      </c>
      <c r="I19" s="16">
        <f t="shared" si="2"/>
        <v>3.4000000000000004</v>
      </c>
      <c r="J19" s="16">
        <f t="shared" si="3"/>
        <v>6.1237243569579443</v>
      </c>
      <c r="K19" s="16">
        <f t="shared" si="4"/>
        <v>3</v>
      </c>
      <c r="L19" s="16">
        <f t="shared" si="5"/>
        <v>14</v>
      </c>
      <c r="M19" s="16">
        <f t="shared" si="6"/>
        <v>13</v>
      </c>
      <c r="N19" s="16" t="str">
        <f t="shared" si="7"/>
        <v>setosa</v>
      </c>
    </row>
    <row r="20" spans="1:19" s="2" customFormat="1" x14ac:dyDescent="0.25">
      <c r="A20" s="7">
        <v>14</v>
      </c>
      <c r="B20" s="7">
        <v>5.8</v>
      </c>
      <c r="C20" s="7">
        <v>2.7</v>
      </c>
      <c r="D20" s="7">
        <v>5.0999999999999996</v>
      </c>
      <c r="E20" s="7">
        <v>1.9</v>
      </c>
      <c r="F20" s="7" t="s">
        <v>7</v>
      </c>
      <c r="H20" s="16">
        <f t="shared" si="1"/>
        <v>3.6124783736376886</v>
      </c>
      <c r="I20" s="16">
        <f t="shared" si="2"/>
        <v>1.3784048752090221</v>
      </c>
      <c r="J20" s="16">
        <f t="shared" si="3"/>
        <v>2.1213203435596419</v>
      </c>
      <c r="K20" s="16">
        <f t="shared" si="4"/>
        <v>11</v>
      </c>
      <c r="L20" s="16">
        <f t="shared" si="5"/>
        <v>8</v>
      </c>
      <c r="M20" s="16">
        <f t="shared" si="6"/>
        <v>6</v>
      </c>
      <c r="N20" s="16" t="str">
        <f t="shared" si="7"/>
        <v>versicolor</v>
      </c>
    </row>
    <row r="21" spans="1:19" s="2" customFormat="1" x14ac:dyDescent="0.25">
      <c r="A21" s="7">
        <v>15</v>
      </c>
      <c r="B21" s="7">
        <v>7.1</v>
      </c>
      <c r="C21" s="7">
        <v>3</v>
      </c>
      <c r="D21" s="7">
        <v>5.9</v>
      </c>
      <c r="E21" s="7">
        <v>2.1</v>
      </c>
      <c r="F21" s="7" t="s">
        <v>7</v>
      </c>
      <c r="H21" s="16">
        <f t="shared" si="1"/>
        <v>3.246536616149585</v>
      </c>
      <c r="I21" s="16">
        <f t="shared" si="2"/>
        <v>0.83066238629180789</v>
      </c>
      <c r="J21" s="16">
        <f t="shared" si="3"/>
        <v>2.4999999999999996</v>
      </c>
      <c r="K21" s="16">
        <f t="shared" si="4"/>
        <v>9</v>
      </c>
      <c r="L21" s="16">
        <f t="shared" si="5"/>
        <v>4</v>
      </c>
      <c r="M21" s="16">
        <f t="shared" si="6"/>
        <v>9</v>
      </c>
      <c r="N21" s="16" t="str">
        <f t="shared" si="7"/>
        <v>versicolor</v>
      </c>
    </row>
    <row r="22" spans="1:19" s="2" customFormat="1" x14ac:dyDescent="0.25">
      <c r="A22" s="7">
        <v>16</v>
      </c>
      <c r="B22" s="7">
        <v>6.3</v>
      </c>
      <c r="C22" s="7">
        <v>2.9</v>
      </c>
      <c r="D22" s="7">
        <v>5.6</v>
      </c>
      <c r="E22" s="7">
        <v>1.8</v>
      </c>
      <c r="F22" s="7" t="s">
        <v>7</v>
      </c>
      <c r="H22" s="16">
        <f t="shared" si="1"/>
        <v>3.786819245752298</v>
      </c>
      <c r="I22" s="16">
        <f t="shared" si="2"/>
        <v>1.3152946437965909</v>
      </c>
      <c r="J22" s="16">
        <f t="shared" si="3"/>
        <v>1.9364916731037076</v>
      </c>
      <c r="K22" s="16">
        <f t="shared" si="4"/>
        <v>12</v>
      </c>
      <c r="L22" s="16">
        <f t="shared" si="5"/>
        <v>6</v>
      </c>
      <c r="M22" s="16">
        <f t="shared" si="6"/>
        <v>5</v>
      </c>
      <c r="N22" s="16" t="str">
        <f t="shared" si="7"/>
        <v>versicolor</v>
      </c>
    </row>
    <row r="23" spans="1:19" s="2" customFormat="1" x14ac:dyDescent="0.25">
      <c r="A23" s="7">
        <v>17</v>
      </c>
      <c r="B23" s="7">
        <v>6.5</v>
      </c>
      <c r="C23" s="7">
        <v>3</v>
      </c>
      <c r="D23" s="7">
        <v>5.8</v>
      </c>
      <c r="E23" s="7">
        <v>2.2000000000000002</v>
      </c>
      <c r="F23" s="7" t="s">
        <v>7</v>
      </c>
      <c r="H23" s="16">
        <f t="shared" si="1"/>
        <v>2.9444863728670914</v>
      </c>
      <c r="I23" s="16">
        <f t="shared" si="2"/>
        <v>0.73484692283495345</v>
      </c>
      <c r="J23" s="16">
        <f t="shared" si="3"/>
        <v>3.5071355833500362</v>
      </c>
      <c r="K23" s="16">
        <f t="shared" si="4"/>
        <v>8</v>
      </c>
      <c r="L23" s="16">
        <f t="shared" si="5"/>
        <v>2</v>
      </c>
      <c r="M23" s="16">
        <f t="shared" si="6"/>
        <v>11</v>
      </c>
      <c r="N23" s="16" t="str">
        <f t="shared" si="7"/>
        <v>versicolor</v>
      </c>
    </row>
    <row r="24" spans="1:19" s="2" customFormat="1" x14ac:dyDescent="0.25">
      <c r="A24" s="1"/>
      <c r="B24" s="1"/>
      <c r="H24" s="16">
        <f t="shared" si="1"/>
        <v>3.4698703145794942</v>
      </c>
      <c r="I24" s="16">
        <f t="shared" si="2"/>
        <v>0.83066238629180722</v>
      </c>
      <c r="J24" s="16">
        <f t="shared" si="3"/>
        <v>2.368543856465402</v>
      </c>
      <c r="K24" s="16">
        <f t="shared" si="4"/>
        <v>10</v>
      </c>
      <c r="L24" s="16">
        <f t="shared" si="5"/>
        <v>3</v>
      </c>
      <c r="M24" s="16">
        <f t="shared" si="6"/>
        <v>7</v>
      </c>
      <c r="N24" s="16" t="str">
        <f t="shared" si="7"/>
        <v>versicolor</v>
      </c>
    </row>
    <row r="25" spans="1:19" s="2" customFormat="1" x14ac:dyDescent="0.25">
      <c r="H25" s="16">
        <f t="shared" si="1"/>
        <v>2.8053520278211073</v>
      </c>
      <c r="I25" s="16">
        <f t="shared" si="2"/>
        <v>0.40000000000000036</v>
      </c>
      <c r="J25" s="16">
        <f t="shared" si="3"/>
        <v>3.246536616149585</v>
      </c>
      <c r="K25" s="16">
        <f t="shared" si="4"/>
        <v>7</v>
      </c>
      <c r="L25" s="16">
        <f t="shared" si="5"/>
        <v>1</v>
      </c>
      <c r="M25" s="16">
        <f t="shared" si="6"/>
        <v>10</v>
      </c>
      <c r="N25" s="16" t="str">
        <f t="shared" si="7"/>
        <v>versicolor</v>
      </c>
    </row>
    <row r="26" spans="1:19" x14ac:dyDescent="0.25">
      <c r="H26" s="16">
        <f t="shared" si="1"/>
        <v>4.9061186288144318</v>
      </c>
      <c r="I26" s="16">
        <f t="shared" si="2"/>
        <v>2.0736441353327719</v>
      </c>
      <c r="J26" s="16">
        <f t="shared" si="3"/>
        <v>1.5165750888103098</v>
      </c>
      <c r="K26" s="16">
        <f t="shared" si="4"/>
        <v>16</v>
      </c>
      <c r="L26" s="16">
        <f t="shared" si="5"/>
        <v>10</v>
      </c>
      <c r="M26" s="16">
        <f t="shared" si="6"/>
        <v>3</v>
      </c>
      <c r="N26" s="16" t="str">
        <f t="shared" si="7"/>
        <v>virginica</v>
      </c>
    </row>
    <row r="27" spans="1:19" x14ac:dyDescent="0.25">
      <c r="H27" s="16">
        <f t="shared" si="1"/>
        <v>3.9255572852781038</v>
      </c>
      <c r="I27" s="16">
        <f t="shared" si="2"/>
        <v>0.86023252670426231</v>
      </c>
      <c r="J27" s="16">
        <f t="shared" si="3"/>
        <v>2.3706539182259396</v>
      </c>
      <c r="K27" s="16">
        <f t="shared" si="4"/>
        <v>13</v>
      </c>
      <c r="L27" s="16">
        <f t="shared" si="5"/>
        <v>5</v>
      </c>
      <c r="M27" s="16">
        <f t="shared" si="6"/>
        <v>8</v>
      </c>
      <c r="N27" s="16" t="str">
        <f t="shared" si="7"/>
        <v>virginica</v>
      </c>
    </row>
    <row r="28" spans="1:19" x14ac:dyDescent="0.25">
      <c r="H28" s="16">
        <f t="shared" si="1"/>
        <v>4.9223977896955864</v>
      </c>
      <c r="I28" s="16">
        <f t="shared" si="2"/>
        <v>2.1447610589527217</v>
      </c>
      <c r="J28" s="16">
        <f t="shared" si="3"/>
        <v>0.86023252670426209</v>
      </c>
      <c r="K28" s="16">
        <f t="shared" si="4"/>
        <v>17</v>
      </c>
      <c r="L28" s="16">
        <f t="shared" si="5"/>
        <v>11</v>
      </c>
      <c r="M28" s="16">
        <f t="shared" si="6"/>
        <v>1</v>
      </c>
      <c r="N28" s="16" t="str">
        <f t="shared" si="7"/>
        <v>virginica</v>
      </c>
    </row>
    <row r="29" spans="1:19" x14ac:dyDescent="0.25">
      <c r="H29" s="16">
        <f t="shared" si="1"/>
        <v>4.3566041821583923</v>
      </c>
      <c r="I29" s="16">
        <f t="shared" si="2"/>
        <v>1.352774925846868</v>
      </c>
      <c r="J29" s="16">
        <f t="shared" si="3"/>
        <v>1.6703293088490063</v>
      </c>
      <c r="K29" s="16">
        <f t="shared" si="4"/>
        <v>14</v>
      </c>
      <c r="L29" s="16">
        <f t="shared" si="5"/>
        <v>7</v>
      </c>
      <c r="M29" s="16">
        <f t="shared" si="6"/>
        <v>4</v>
      </c>
      <c r="N29" s="16" t="str">
        <f t="shared" si="7"/>
        <v>virginica</v>
      </c>
    </row>
    <row r="30" spans="1:19" x14ac:dyDescent="0.25">
      <c r="B30" s="21"/>
      <c r="H30" s="16">
        <f t="shared" si="1"/>
        <v>4.6978718586185382</v>
      </c>
      <c r="I30" s="16">
        <f t="shared" si="2"/>
        <v>1.7832554500127007</v>
      </c>
      <c r="J30" s="16">
        <f t="shared" si="3"/>
        <v>1.3638181696985852</v>
      </c>
      <c r="K30" s="16">
        <f t="shared" si="4"/>
        <v>15</v>
      </c>
      <c r="L30" s="16">
        <f t="shared" si="5"/>
        <v>9</v>
      </c>
      <c r="M30" s="16">
        <f t="shared" si="6"/>
        <v>2</v>
      </c>
      <c r="N30" s="16" t="str">
        <f t="shared" si="7"/>
        <v>virginica</v>
      </c>
    </row>
    <row r="31" spans="1:19" x14ac:dyDescent="0.25">
      <c r="B31" s="21"/>
    </row>
    <row r="32" spans="1:19" x14ac:dyDescent="0.25">
      <c r="B32" s="21"/>
    </row>
    <row r="33" spans="2:8" x14ac:dyDescent="0.25">
      <c r="B33" s="21"/>
      <c r="H33" s="2"/>
    </row>
    <row r="34" spans="2:8" x14ac:dyDescent="0.25">
      <c r="B34" s="21"/>
      <c r="H34" s="2"/>
    </row>
    <row r="35" spans="2:8" x14ac:dyDescent="0.25">
      <c r="B35" s="21"/>
      <c r="H35" s="2"/>
    </row>
    <row r="36" spans="2:8" x14ac:dyDescent="0.25">
      <c r="B36" s="21"/>
      <c r="H36" s="2"/>
    </row>
    <row r="37" spans="2:8" x14ac:dyDescent="0.25">
      <c r="B37" s="21"/>
      <c r="H37" s="2"/>
    </row>
    <row r="38" spans="2:8" x14ac:dyDescent="0.25">
      <c r="B38" s="21"/>
      <c r="H38" s="2"/>
    </row>
    <row r="39" spans="2:8" x14ac:dyDescent="0.25">
      <c r="B39" s="21"/>
      <c r="H39" s="2"/>
    </row>
    <row r="40" spans="2:8" x14ac:dyDescent="0.25">
      <c r="B40" s="21"/>
      <c r="H40" s="2"/>
    </row>
    <row r="41" spans="2:8" x14ac:dyDescent="0.25">
      <c r="B41" s="21"/>
      <c r="H41" s="2"/>
    </row>
    <row r="42" spans="2:8" x14ac:dyDescent="0.25">
      <c r="B42" s="21"/>
      <c r="H42" s="2"/>
    </row>
    <row r="43" spans="2:8" x14ac:dyDescent="0.25">
      <c r="B43" s="21"/>
      <c r="H43" s="2"/>
    </row>
    <row r="44" spans="2:8" x14ac:dyDescent="0.25">
      <c r="B44" s="21"/>
    </row>
    <row r="45" spans="2:8" x14ac:dyDescent="0.25">
      <c r="B45" s="21"/>
    </row>
    <row r="46" spans="2:8" x14ac:dyDescent="0.25">
      <c r="B46" s="21"/>
    </row>
    <row r="47" spans="2:8" x14ac:dyDescent="0.25">
      <c r="B47" s="21"/>
    </row>
    <row r="48" spans="2:8" x14ac:dyDescent="0.25">
      <c r="B48" s="21"/>
    </row>
    <row r="49" spans="2:2" x14ac:dyDescent="0.25">
      <c r="B49" s="21"/>
    </row>
    <row r="50" spans="2:2" x14ac:dyDescent="0.25">
      <c r="B50" s="21"/>
    </row>
    <row r="51" spans="2:2" x14ac:dyDescent="0.25">
      <c r="B51" s="21"/>
    </row>
    <row r="52" spans="2:2" x14ac:dyDescent="0.25">
      <c r="B52" s="21"/>
    </row>
    <row r="53" spans="2:2" x14ac:dyDescent="0.25">
      <c r="B53" s="21"/>
    </row>
    <row r="54" spans="2:2" x14ac:dyDescent="0.25">
      <c r="B54" s="21"/>
    </row>
    <row r="55" spans="2:2" x14ac:dyDescent="0.25">
      <c r="B55" s="21"/>
    </row>
    <row r="56" spans="2:2" x14ac:dyDescent="0.25">
      <c r="B56" s="21"/>
    </row>
    <row r="57" spans="2:2" x14ac:dyDescent="0.25">
      <c r="B57" s="21"/>
    </row>
    <row r="58" spans="2:2" x14ac:dyDescent="0.25">
      <c r="B58" s="21"/>
    </row>
    <row r="59" spans="2:2" x14ac:dyDescent="0.25">
      <c r="B59" s="21"/>
    </row>
    <row r="60" spans="2:2" x14ac:dyDescent="0.25">
      <c r="B60" s="21"/>
    </row>
    <row r="61" spans="2:2" x14ac:dyDescent="0.25">
      <c r="B61" s="21"/>
    </row>
    <row r="62" spans="2:2" x14ac:dyDescent="0.25">
      <c r="B62" s="21"/>
    </row>
    <row r="63" spans="2:2" x14ac:dyDescent="0.25">
      <c r="B63" s="21"/>
    </row>
    <row r="64" spans="2:2" x14ac:dyDescent="0.25">
      <c r="B64" s="21"/>
    </row>
    <row r="65" spans="2:2" x14ac:dyDescent="0.25">
      <c r="B65" s="21"/>
    </row>
    <row r="66" spans="2:2" x14ac:dyDescent="0.25">
      <c r="B66" s="21"/>
    </row>
    <row r="67" spans="2:2" x14ac:dyDescent="0.25">
      <c r="B67" s="21"/>
    </row>
    <row r="68" spans="2:2" x14ac:dyDescent="0.25">
      <c r="B68" s="21"/>
    </row>
    <row r="69" spans="2:2" x14ac:dyDescent="0.25">
      <c r="B69" s="21"/>
    </row>
    <row r="70" spans="2:2" x14ac:dyDescent="0.25">
      <c r="B70" s="21"/>
    </row>
    <row r="71" spans="2:2" x14ac:dyDescent="0.25">
      <c r="B71" s="21"/>
    </row>
    <row r="72" spans="2:2" x14ac:dyDescent="0.25">
      <c r="B72" s="21"/>
    </row>
    <row r="73" spans="2:2" x14ac:dyDescent="0.25">
      <c r="B73" s="21"/>
    </row>
    <row r="74" spans="2:2" x14ac:dyDescent="0.25">
      <c r="B74" s="21"/>
    </row>
    <row r="75" spans="2:2" x14ac:dyDescent="0.25">
      <c r="B75" s="21"/>
    </row>
    <row r="76" spans="2:2" x14ac:dyDescent="0.25">
      <c r="B76" s="21"/>
    </row>
  </sheetData>
  <mergeCells count="9">
    <mergeCell ref="P11:S11"/>
    <mergeCell ref="Q12:S12"/>
    <mergeCell ref="A5:F5"/>
    <mergeCell ref="A2:P2"/>
    <mergeCell ref="H5:N5"/>
    <mergeCell ref="H12:J12"/>
    <mergeCell ref="K12:M12"/>
    <mergeCell ref="N12:N13"/>
    <mergeCell ref="H11:N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2018-03-20T21:39:14Z</dcterms:modified>
</cp:coreProperties>
</file>