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ortfolio Theory\Module 5\"/>
    </mc:Choice>
  </mc:AlternateContent>
  <bookViews>
    <workbookView xWindow="0" yWindow="0" windowWidth="23040" windowHeight="10650"/>
  </bookViews>
  <sheets>
    <sheet name="Efficient Frontier" sheetId="1" r:id="rId1"/>
    <sheet name="S&amp;P500_RETURNS" sheetId="2" r:id="rId2"/>
    <sheet name="Benchmark calculations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3" l="1"/>
  <c r="H4" i="3" s="1"/>
  <c r="I4" i="3" s="1"/>
  <c r="F5" i="3"/>
  <c r="H5" i="3" s="1"/>
  <c r="I5" i="3" s="1"/>
  <c r="F6" i="3"/>
  <c r="H6" i="3" s="1"/>
  <c r="I6" i="3" s="1"/>
  <c r="F7" i="3"/>
  <c r="H7" i="3" s="1"/>
  <c r="I7" i="3" s="1"/>
  <c r="F8" i="3"/>
  <c r="H8" i="3" s="1"/>
  <c r="I8" i="3" s="1"/>
  <c r="F9" i="3"/>
  <c r="H9" i="3" s="1"/>
  <c r="I9" i="3" s="1"/>
  <c r="F10" i="3"/>
  <c r="H10" i="3" s="1"/>
  <c r="I10" i="3" s="1"/>
  <c r="F11" i="3"/>
  <c r="H11" i="3" s="1"/>
  <c r="I11" i="3" s="1"/>
  <c r="F12" i="3"/>
  <c r="H12" i="3" s="1"/>
  <c r="I12" i="3" s="1"/>
  <c r="F13" i="3"/>
  <c r="H13" i="3" s="1"/>
  <c r="I13" i="3" s="1"/>
  <c r="F14" i="3"/>
  <c r="H14" i="3" s="1"/>
  <c r="I14" i="3" s="1"/>
  <c r="F15" i="3"/>
  <c r="H15" i="3" s="1"/>
  <c r="I15" i="3" s="1"/>
  <c r="F16" i="3"/>
  <c r="H16" i="3" s="1"/>
  <c r="I16" i="3" s="1"/>
  <c r="F17" i="3"/>
  <c r="H17" i="3" s="1"/>
  <c r="I17" i="3" s="1"/>
  <c r="F18" i="3"/>
  <c r="H18" i="3" s="1"/>
  <c r="I18" i="3" s="1"/>
  <c r="F19" i="3"/>
  <c r="H19" i="3" s="1"/>
  <c r="I19" i="3" s="1"/>
  <c r="F20" i="3"/>
  <c r="H20" i="3" s="1"/>
  <c r="I20" i="3" s="1"/>
  <c r="F21" i="3"/>
  <c r="H21" i="3" s="1"/>
  <c r="I21" i="3" s="1"/>
  <c r="F22" i="3"/>
  <c r="H22" i="3" s="1"/>
  <c r="I22" i="3" s="1"/>
  <c r="F23" i="3"/>
  <c r="H23" i="3" s="1"/>
  <c r="I23" i="3" s="1"/>
  <c r="F24" i="3"/>
  <c r="H24" i="3" s="1"/>
  <c r="I24" i="3" s="1"/>
  <c r="F25" i="3"/>
  <c r="H25" i="3" s="1"/>
  <c r="I25" i="3" s="1"/>
  <c r="F26" i="3"/>
  <c r="H26" i="3" s="1"/>
  <c r="I26" i="3" s="1"/>
  <c r="F27" i="3"/>
  <c r="H27" i="3" s="1"/>
  <c r="I27" i="3" s="1"/>
  <c r="F28" i="3"/>
  <c r="H28" i="3" s="1"/>
  <c r="I28" i="3" s="1"/>
  <c r="F29" i="3"/>
  <c r="H29" i="3" s="1"/>
  <c r="I29" i="3" s="1"/>
  <c r="F30" i="3"/>
  <c r="H30" i="3" s="1"/>
  <c r="I30" i="3" s="1"/>
  <c r="F31" i="3"/>
  <c r="H31" i="3" s="1"/>
  <c r="I31" i="3" s="1"/>
  <c r="F32" i="3"/>
  <c r="H32" i="3" s="1"/>
  <c r="I32" i="3" s="1"/>
  <c r="F33" i="3"/>
  <c r="H33" i="3" s="1"/>
  <c r="I33" i="3" s="1"/>
  <c r="F34" i="3"/>
  <c r="H34" i="3" s="1"/>
  <c r="I34" i="3" s="1"/>
  <c r="F35" i="3"/>
  <c r="H35" i="3" s="1"/>
  <c r="I35" i="3" s="1"/>
  <c r="F36" i="3"/>
  <c r="H36" i="3" s="1"/>
  <c r="I36" i="3" s="1"/>
  <c r="F37" i="3"/>
  <c r="H37" i="3" s="1"/>
  <c r="I37" i="3" s="1"/>
  <c r="F38" i="3"/>
  <c r="H38" i="3" s="1"/>
  <c r="I38" i="3" s="1"/>
  <c r="F39" i="3"/>
  <c r="H39" i="3" s="1"/>
  <c r="I39" i="3" s="1"/>
  <c r="F40" i="3"/>
  <c r="H40" i="3" s="1"/>
  <c r="I40" i="3" s="1"/>
  <c r="F41" i="3"/>
  <c r="H41" i="3" s="1"/>
  <c r="I41" i="3" s="1"/>
  <c r="F42" i="3"/>
  <c r="H42" i="3" s="1"/>
  <c r="I42" i="3" s="1"/>
  <c r="F43" i="3"/>
  <c r="H43" i="3" s="1"/>
  <c r="I43" i="3" s="1"/>
  <c r="F44" i="3"/>
  <c r="H44" i="3" s="1"/>
  <c r="I44" i="3" s="1"/>
  <c r="F45" i="3"/>
  <c r="H45" i="3" s="1"/>
  <c r="I45" i="3" s="1"/>
  <c r="F46" i="3"/>
  <c r="H46" i="3" s="1"/>
  <c r="I46" i="3" s="1"/>
  <c r="F47" i="3"/>
  <c r="H47" i="3" s="1"/>
  <c r="I47" i="3" s="1"/>
  <c r="F48" i="3"/>
  <c r="H48" i="3" s="1"/>
  <c r="I48" i="3" s="1"/>
  <c r="F49" i="3"/>
  <c r="H49" i="3" s="1"/>
  <c r="I49" i="3" s="1"/>
  <c r="F50" i="3"/>
  <c r="H50" i="3" s="1"/>
  <c r="I50" i="3" s="1"/>
  <c r="F51" i="3"/>
  <c r="H51" i="3" s="1"/>
  <c r="I51" i="3" s="1"/>
  <c r="F52" i="3"/>
  <c r="H52" i="3" s="1"/>
  <c r="I52" i="3" s="1"/>
  <c r="F53" i="3"/>
  <c r="H53" i="3" s="1"/>
  <c r="I53" i="3" s="1"/>
  <c r="F54" i="3"/>
  <c r="H54" i="3" s="1"/>
  <c r="I54" i="3" s="1"/>
  <c r="F55" i="3"/>
  <c r="H55" i="3" s="1"/>
  <c r="I55" i="3" s="1"/>
  <c r="F56" i="3"/>
  <c r="H56" i="3" s="1"/>
  <c r="I56" i="3" s="1"/>
  <c r="F57" i="3"/>
  <c r="H57" i="3" s="1"/>
  <c r="I57" i="3" s="1"/>
  <c r="F58" i="3"/>
  <c r="H58" i="3" s="1"/>
  <c r="I58" i="3" s="1"/>
  <c r="F59" i="3"/>
  <c r="H59" i="3" s="1"/>
  <c r="I59" i="3" s="1"/>
  <c r="F60" i="3"/>
  <c r="H60" i="3" s="1"/>
  <c r="I60" i="3" s="1"/>
  <c r="F61" i="3"/>
  <c r="H61" i="3" s="1"/>
  <c r="I61" i="3" s="1"/>
  <c r="F62" i="3"/>
  <c r="H62" i="3" s="1"/>
  <c r="I62" i="3" s="1"/>
  <c r="F63" i="3"/>
  <c r="H63" i="3" s="1"/>
  <c r="I63" i="3" s="1"/>
  <c r="F64" i="3"/>
  <c r="H64" i="3" s="1"/>
  <c r="I64" i="3" s="1"/>
  <c r="F65" i="3"/>
  <c r="H65" i="3" s="1"/>
  <c r="I65" i="3" s="1"/>
  <c r="F66" i="3"/>
  <c r="H66" i="3" s="1"/>
  <c r="I66" i="3" s="1"/>
  <c r="F67" i="3"/>
  <c r="H67" i="3" s="1"/>
  <c r="I67" i="3" s="1"/>
  <c r="F68" i="3"/>
  <c r="H68" i="3" s="1"/>
  <c r="I68" i="3" s="1"/>
  <c r="F69" i="3"/>
  <c r="H69" i="3" s="1"/>
  <c r="I69" i="3" s="1"/>
  <c r="F70" i="3"/>
  <c r="H70" i="3" s="1"/>
  <c r="I70" i="3" s="1"/>
  <c r="F71" i="3"/>
  <c r="H71" i="3" s="1"/>
  <c r="I71" i="3" s="1"/>
  <c r="F72" i="3"/>
  <c r="H72" i="3" s="1"/>
  <c r="I72" i="3" s="1"/>
  <c r="F73" i="3"/>
  <c r="H73" i="3" s="1"/>
  <c r="I73" i="3" s="1"/>
  <c r="F74" i="3"/>
  <c r="H74" i="3" s="1"/>
  <c r="I74" i="3" s="1"/>
  <c r="F75" i="3"/>
  <c r="H75" i="3" s="1"/>
  <c r="I75" i="3" s="1"/>
  <c r="F76" i="3"/>
  <c r="H76" i="3" s="1"/>
  <c r="I76" i="3" s="1"/>
  <c r="F77" i="3"/>
  <c r="H77" i="3" s="1"/>
  <c r="I77" i="3" s="1"/>
  <c r="F78" i="3"/>
  <c r="H78" i="3" s="1"/>
  <c r="I78" i="3" s="1"/>
  <c r="F79" i="3"/>
  <c r="H79" i="3" s="1"/>
  <c r="I79" i="3" s="1"/>
  <c r="F80" i="3"/>
  <c r="H80" i="3" s="1"/>
  <c r="I80" i="3" s="1"/>
  <c r="F81" i="3"/>
  <c r="H81" i="3" s="1"/>
  <c r="I81" i="3" s="1"/>
  <c r="F82" i="3"/>
  <c r="H82" i="3" s="1"/>
  <c r="I82" i="3" s="1"/>
  <c r="F83" i="3"/>
  <c r="H83" i="3" s="1"/>
  <c r="I83" i="3" s="1"/>
  <c r="F84" i="3"/>
  <c r="H84" i="3" s="1"/>
  <c r="I84" i="3" s="1"/>
  <c r="F85" i="3"/>
  <c r="H85" i="3" s="1"/>
  <c r="I85" i="3" s="1"/>
  <c r="F86" i="3"/>
  <c r="H86" i="3" s="1"/>
  <c r="I86" i="3" s="1"/>
  <c r="F87" i="3"/>
  <c r="H87" i="3" s="1"/>
  <c r="I87" i="3" s="1"/>
  <c r="F88" i="3"/>
  <c r="H88" i="3" s="1"/>
  <c r="I88" i="3" s="1"/>
  <c r="F89" i="3"/>
  <c r="H89" i="3" s="1"/>
  <c r="I89" i="3" s="1"/>
  <c r="F90" i="3"/>
  <c r="H90" i="3" s="1"/>
  <c r="I90" i="3" s="1"/>
  <c r="F91" i="3"/>
  <c r="H91" i="3" s="1"/>
  <c r="I91" i="3" s="1"/>
  <c r="F92" i="3"/>
  <c r="H92" i="3" s="1"/>
  <c r="I92" i="3" s="1"/>
  <c r="F93" i="3"/>
  <c r="H93" i="3" s="1"/>
  <c r="I93" i="3" s="1"/>
  <c r="F94" i="3"/>
  <c r="H94" i="3" s="1"/>
  <c r="I94" i="3" s="1"/>
  <c r="F95" i="3"/>
  <c r="H95" i="3" s="1"/>
  <c r="I95" i="3" s="1"/>
  <c r="F96" i="3"/>
  <c r="H96" i="3" s="1"/>
  <c r="I96" i="3" s="1"/>
  <c r="F97" i="3"/>
  <c r="H97" i="3" s="1"/>
  <c r="I97" i="3" s="1"/>
  <c r="F98" i="3"/>
  <c r="H98" i="3" s="1"/>
  <c r="I98" i="3" s="1"/>
  <c r="F99" i="3"/>
  <c r="H99" i="3" s="1"/>
  <c r="I99" i="3" s="1"/>
  <c r="F100" i="3"/>
  <c r="H100" i="3" s="1"/>
  <c r="I100" i="3" s="1"/>
  <c r="F101" i="3"/>
  <c r="H101" i="3" s="1"/>
  <c r="I101" i="3" s="1"/>
  <c r="F102" i="3"/>
  <c r="H102" i="3" s="1"/>
  <c r="I102" i="3" s="1"/>
  <c r="F103" i="3"/>
  <c r="H103" i="3" s="1"/>
  <c r="I103" i="3" s="1"/>
  <c r="F104" i="3"/>
  <c r="H104" i="3" s="1"/>
  <c r="I104" i="3" s="1"/>
  <c r="F105" i="3"/>
  <c r="H105" i="3" s="1"/>
  <c r="I105" i="3" s="1"/>
  <c r="F106" i="3"/>
  <c r="H106" i="3" s="1"/>
  <c r="I106" i="3" s="1"/>
  <c r="F107" i="3"/>
  <c r="H107" i="3" s="1"/>
  <c r="I107" i="3" s="1"/>
  <c r="F108" i="3"/>
  <c r="H108" i="3" s="1"/>
  <c r="I108" i="3" s="1"/>
  <c r="F109" i="3"/>
  <c r="H109" i="3" s="1"/>
  <c r="I109" i="3" s="1"/>
  <c r="F110" i="3"/>
  <c r="H110" i="3" s="1"/>
  <c r="I110" i="3" s="1"/>
  <c r="F111" i="3"/>
  <c r="H111" i="3" s="1"/>
  <c r="I111" i="3" s="1"/>
  <c r="F112" i="3"/>
  <c r="H112" i="3" s="1"/>
  <c r="I112" i="3" s="1"/>
  <c r="F113" i="3"/>
  <c r="H113" i="3" s="1"/>
  <c r="I113" i="3" s="1"/>
  <c r="F114" i="3"/>
  <c r="H114" i="3" s="1"/>
  <c r="I114" i="3" s="1"/>
  <c r="F115" i="3"/>
  <c r="H115" i="3" s="1"/>
  <c r="I115" i="3" s="1"/>
  <c r="F116" i="3"/>
  <c r="H116" i="3" s="1"/>
  <c r="I116" i="3" s="1"/>
  <c r="F117" i="3"/>
  <c r="H117" i="3" s="1"/>
  <c r="I117" i="3" s="1"/>
  <c r="F118" i="3"/>
  <c r="H118" i="3" s="1"/>
  <c r="I118" i="3" s="1"/>
  <c r="F119" i="3"/>
  <c r="H119" i="3" s="1"/>
  <c r="I119" i="3" s="1"/>
  <c r="F120" i="3"/>
  <c r="H120" i="3" s="1"/>
  <c r="I120" i="3" s="1"/>
  <c r="F121" i="3"/>
  <c r="H121" i="3" s="1"/>
  <c r="I121" i="3" s="1"/>
  <c r="F122" i="3"/>
  <c r="H122" i="3" s="1"/>
  <c r="I122" i="3" s="1"/>
  <c r="F123" i="3"/>
  <c r="H123" i="3" s="1"/>
  <c r="I123" i="3" s="1"/>
  <c r="F124" i="3"/>
  <c r="H124" i="3" s="1"/>
  <c r="I124" i="3" s="1"/>
  <c r="F125" i="3"/>
  <c r="H125" i="3" s="1"/>
  <c r="I125" i="3" s="1"/>
  <c r="F126" i="3"/>
  <c r="H126" i="3" s="1"/>
  <c r="I126" i="3" s="1"/>
  <c r="F127" i="3"/>
  <c r="H127" i="3" s="1"/>
  <c r="I127" i="3" s="1"/>
  <c r="F128" i="3"/>
  <c r="H128" i="3" s="1"/>
  <c r="I128" i="3" s="1"/>
  <c r="F129" i="3"/>
  <c r="H129" i="3" s="1"/>
  <c r="I129" i="3" s="1"/>
  <c r="F130" i="3"/>
  <c r="H130" i="3" s="1"/>
  <c r="I130" i="3" s="1"/>
  <c r="F131" i="3"/>
  <c r="H131" i="3" s="1"/>
  <c r="I131" i="3" s="1"/>
  <c r="F132" i="3"/>
  <c r="H132" i="3" s="1"/>
  <c r="I132" i="3" s="1"/>
  <c r="F133" i="3"/>
  <c r="H133" i="3" s="1"/>
  <c r="I133" i="3" s="1"/>
  <c r="F134" i="3"/>
  <c r="H134" i="3" s="1"/>
  <c r="I134" i="3" s="1"/>
  <c r="F135" i="3"/>
  <c r="H135" i="3" s="1"/>
  <c r="I135" i="3" s="1"/>
  <c r="F136" i="3"/>
  <c r="H136" i="3" s="1"/>
  <c r="I136" i="3" s="1"/>
  <c r="F137" i="3"/>
  <c r="H137" i="3" s="1"/>
  <c r="I137" i="3" s="1"/>
  <c r="F138" i="3"/>
  <c r="H138" i="3" s="1"/>
  <c r="I138" i="3" s="1"/>
  <c r="F139" i="3"/>
  <c r="H139" i="3" s="1"/>
  <c r="I139" i="3" s="1"/>
  <c r="F140" i="3"/>
  <c r="H140" i="3" s="1"/>
  <c r="I140" i="3" s="1"/>
  <c r="F141" i="3"/>
  <c r="H141" i="3" s="1"/>
  <c r="I141" i="3" s="1"/>
  <c r="F142" i="3"/>
  <c r="H142" i="3" s="1"/>
  <c r="I142" i="3" s="1"/>
  <c r="F143" i="3"/>
  <c r="H143" i="3" s="1"/>
  <c r="I143" i="3" s="1"/>
  <c r="F144" i="3"/>
  <c r="H144" i="3" s="1"/>
  <c r="I144" i="3" s="1"/>
  <c r="F145" i="3"/>
  <c r="H145" i="3" s="1"/>
  <c r="I145" i="3" s="1"/>
  <c r="F146" i="3"/>
  <c r="H146" i="3" s="1"/>
  <c r="I146" i="3" s="1"/>
  <c r="F147" i="3"/>
  <c r="H147" i="3" s="1"/>
  <c r="I147" i="3" s="1"/>
  <c r="F148" i="3"/>
  <c r="H148" i="3" s="1"/>
  <c r="I148" i="3" s="1"/>
  <c r="F149" i="3"/>
  <c r="H149" i="3" s="1"/>
  <c r="I149" i="3" s="1"/>
  <c r="F150" i="3"/>
  <c r="H150" i="3" s="1"/>
  <c r="I150" i="3" s="1"/>
  <c r="F151" i="3"/>
  <c r="H151" i="3" s="1"/>
  <c r="I151" i="3" s="1"/>
  <c r="F152" i="3"/>
  <c r="H152" i="3" s="1"/>
  <c r="I152" i="3" s="1"/>
  <c r="F153" i="3"/>
  <c r="H153" i="3" s="1"/>
  <c r="I153" i="3" s="1"/>
  <c r="F154" i="3"/>
  <c r="H154" i="3" s="1"/>
  <c r="I154" i="3" s="1"/>
  <c r="F155" i="3"/>
  <c r="H155" i="3" s="1"/>
  <c r="I155" i="3" s="1"/>
  <c r="F156" i="3"/>
  <c r="H156" i="3" s="1"/>
  <c r="I156" i="3" s="1"/>
  <c r="F157" i="3"/>
  <c r="H157" i="3" s="1"/>
  <c r="I157" i="3" s="1"/>
  <c r="F158" i="3"/>
  <c r="H158" i="3" s="1"/>
  <c r="I158" i="3" s="1"/>
  <c r="F159" i="3"/>
  <c r="H159" i="3" s="1"/>
  <c r="I159" i="3" s="1"/>
  <c r="F160" i="3"/>
  <c r="H160" i="3" s="1"/>
  <c r="I160" i="3" s="1"/>
  <c r="F161" i="3"/>
  <c r="H161" i="3" s="1"/>
  <c r="I161" i="3" s="1"/>
  <c r="F162" i="3"/>
  <c r="H162" i="3" s="1"/>
  <c r="I162" i="3" s="1"/>
  <c r="F163" i="3"/>
  <c r="H163" i="3" s="1"/>
  <c r="I163" i="3" s="1"/>
  <c r="F164" i="3"/>
  <c r="H164" i="3" s="1"/>
  <c r="I164" i="3" s="1"/>
  <c r="F165" i="3"/>
  <c r="H165" i="3" s="1"/>
  <c r="I165" i="3" s="1"/>
  <c r="F166" i="3"/>
  <c r="H166" i="3" s="1"/>
  <c r="I166" i="3" s="1"/>
  <c r="F167" i="3"/>
  <c r="H167" i="3" s="1"/>
  <c r="I167" i="3" s="1"/>
  <c r="F168" i="3"/>
  <c r="H168" i="3" s="1"/>
  <c r="I168" i="3" s="1"/>
  <c r="F169" i="3"/>
  <c r="H169" i="3" s="1"/>
  <c r="I169" i="3" s="1"/>
  <c r="F170" i="3"/>
  <c r="H170" i="3" s="1"/>
  <c r="I170" i="3" s="1"/>
  <c r="F171" i="3"/>
  <c r="H171" i="3" s="1"/>
  <c r="I171" i="3" s="1"/>
  <c r="F172" i="3"/>
  <c r="H172" i="3" s="1"/>
  <c r="I172" i="3" s="1"/>
  <c r="F173" i="3"/>
  <c r="H173" i="3" s="1"/>
  <c r="I173" i="3" s="1"/>
  <c r="F174" i="3"/>
  <c r="H174" i="3" s="1"/>
  <c r="I174" i="3" s="1"/>
  <c r="F175" i="3"/>
  <c r="H175" i="3" s="1"/>
  <c r="I175" i="3" s="1"/>
  <c r="F176" i="3"/>
  <c r="H176" i="3" s="1"/>
  <c r="I176" i="3" s="1"/>
  <c r="F177" i="3"/>
  <c r="H177" i="3" s="1"/>
  <c r="I177" i="3" s="1"/>
  <c r="F178" i="3"/>
  <c r="H178" i="3" s="1"/>
  <c r="I178" i="3" s="1"/>
  <c r="F179" i="3"/>
  <c r="H179" i="3" s="1"/>
  <c r="I179" i="3" s="1"/>
  <c r="F180" i="3"/>
  <c r="H180" i="3" s="1"/>
  <c r="I180" i="3" s="1"/>
  <c r="F181" i="3"/>
  <c r="H181" i="3" s="1"/>
  <c r="I181" i="3" s="1"/>
  <c r="F182" i="3"/>
  <c r="H182" i="3" s="1"/>
  <c r="I182" i="3" s="1"/>
  <c r="F183" i="3"/>
  <c r="H183" i="3" s="1"/>
  <c r="I183" i="3" s="1"/>
  <c r="F184" i="3"/>
  <c r="H184" i="3" s="1"/>
  <c r="I184" i="3" s="1"/>
  <c r="F185" i="3"/>
  <c r="H185" i="3" s="1"/>
  <c r="I185" i="3" s="1"/>
  <c r="F186" i="3"/>
  <c r="H186" i="3" s="1"/>
  <c r="I186" i="3" s="1"/>
  <c r="F187" i="3"/>
  <c r="H187" i="3" s="1"/>
  <c r="I187" i="3" s="1"/>
  <c r="F188" i="3"/>
  <c r="H188" i="3" s="1"/>
  <c r="I188" i="3" s="1"/>
  <c r="F189" i="3"/>
  <c r="H189" i="3" s="1"/>
  <c r="I189" i="3" s="1"/>
  <c r="F190" i="3"/>
  <c r="H190" i="3" s="1"/>
  <c r="I190" i="3" s="1"/>
  <c r="F191" i="3"/>
  <c r="H191" i="3" s="1"/>
  <c r="I191" i="3" s="1"/>
  <c r="F192" i="3"/>
  <c r="H192" i="3" s="1"/>
  <c r="I192" i="3" s="1"/>
  <c r="F193" i="3"/>
  <c r="H193" i="3" s="1"/>
  <c r="I193" i="3" s="1"/>
  <c r="F194" i="3"/>
  <c r="H194" i="3" s="1"/>
  <c r="I194" i="3" s="1"/>
  <c r="F195" i="3"/>
  <c r="H195" i="3" s="1"/>
  <c r="I195" i="3" s="1"/>
  <c r="F196" i="3"/>
  <c r="H196" i="3" s="1"/>
  <c r="I196" i="3" s="1"/>
  <c r="F197" i="3"/>
  <c r="H197" i="3" s="1"/>
  <c r="I197" i="3" s="1"/>
  <c r="F198" i="3"/>
  <c r="H198" i="3" s="1"/>
  <c r="I198" i="3" s="1"/>
  <c r="F199" i="3"/>
  <c r="H199" i="3" s="1"/>
  <c r="I199" i="3" s="1"/>
  <c r="F200" i="3"/>
  <c r="H200" i="3" s="1"/>
  <c r="I200" i="3" s="1"/>
  <c r="F201" i="3"/>
  <c r="H201" i="3" s="1"/>
  <c r="I201" i="3" s="1"/>
  <c r="F202" i="3"/>
  <c r="H202" i="3" s="1"/>
  <c r="I202" i="3" s="1"/>
  <c r="F203" i="3"/>
  <c r="H203" i="3" s="1"/>
  <c r="I203" i="3" s="1"/>
  <c r="F204" i="3"/>
  <c r="H204" i="3" s="1"/>
  <c r="I204" i="3" s="1"/>
  <c r="F205" i="3"/>
  <c r="H205" i="3" s="1"/>
  <c r="I205" i="3" s="1"/>
  <c r="F206" i="3"/>
  <c r="H206" i="3" s="1"/>
  <c r="I206" i="3" s="1"/>
  <c r="F207" i="3"/>
  <c r="H207" i="3" s="1"/>
  <c r="I207" i="3" s="1"/>
  <c r="F208" i="3"/>
  <c r="H208" i="3" s="1"/>
  <c r="I208" i="3" s="1"/>
  <c r="F209" i="3"/>
  <c r="H209" i="3" s="1"/>
  <c r="I209" i="3" s="1"/>
  <c r="F210" i="3"/>
  <c r="H210" i="3" s="1"/>
  <c r="I210" i="3" s="1"/>
  <c r="F211" i="3"/>
  <c r="H211" i="3" s="1"/>
  <c r="I211" i="3" s="1"/>
  <c r="F212" i="3"/>
  <c r="H212" i="3" s="1"/>
  <c r="I212" i="3" s="1"/>
  <c r="F213" i="3"/>
  <c r="H213" i="3" s="1"/>
  <c r="I213" i="3" s="1"/>
  <c r="F214" i="3"/>
  <c r="H214" i="3" s="1"/>
  <c r="I214" i="3" s="1"/>
  <c r="F215" i="3"/>
  <c r="H215" i="3" s="1"/>
  <c r="I215" i="3" s="1"/>
  <c r="F216" i="3"/>
  <c r="H216" i="3" s="1"/>
  <c r="I216" i="3" s="1"/>
  <c r="F217" i="3"/>
  <c r="H217" i="3" s="1"/>
  <c r="I217" i="3" s="1"/>
  <c r="F218" i="3"/>
  <c r="H218" i="3" s="1"/>
  <c r="I218" i="3" s="1"/>
  <c r="F219" i="3"/>
  <c r="H219" i="3" s="1"/>
  <c r="I219" i="3" s="1"/>
  <c r="F220" i="3"/>
  <c r="H220" i="3" s="1"/>
  <c r="I220" i="3" s="1"/>
  <c r="F221" i="3"/>
  <c r="H221" i="3" s="1"/>
  <c r="I221" i="3" s="1"/>
  <c r="F222" i="3"/>
  <c r="H222" i="3" s="1"/>
  <c r="I222" i="3" s="1"/>
  <c r="F223" i="3"/>
  <c r="H223" i="3" s="1"/>
  <c r="I223" i="3" s="1"/>
  <c r="F224" i="3"/>
  <c r="H224" i="3" s="1"/>
  <c r="I224" i="3" s="1"/>
  <c r="F225" i="3"/>
  <c r="H225" i="3" s="1"/>
  <c r="I225" i="3" s="1"/>
  <c r="F226" i="3"/>
  <c r="H226" i="3" s="1"/>
  <c r="I226" i="3" s="1"/>
  <c r="F227" i="3"/>
  <c r="H227" i="3" s="1"/>
  <c r="I227" i="3" s="1"/>
  <c r="F228" i="3"/>
  <c r="H228" i="3" s="1"/>
  <c r="I228" i="3" s="1"/>
  <c r="F229" i="3"/>
  <c r="H229" i="3" s="1"/>
  <c r="I229" i="3" s="1"/>
  <c r="F230" i="3"/>
  <c r="H230" i="3" s="1"/>
  <c r="I230" i="3" s="1"/>
  <c r="F231" i="3"/>
  <c r="H231" i="3" s="1"/>
  <c r="I231" i="3" s="1"/>
  <c r="F232" i="3"/>
  <c r="H232" i="3" s="1"/>
  <c r="I232" i="3" s="1"/>
  <c r="F233" i="3"/>
  <c r="H233" i="3" s="1"/>
  <c r="I233" i="3" s="1"/>
  <c r="F234" i="3"/>
  <c r="H234" i="3" s="1"/>
  <c r="I234" i="3" s="1"/>
  <c r="F235" i="3"/>
  <c r="H235" i="3" s="1"/>
  <c r="I235" i="3" s="1"/>
  <c r="F236" i="3"/>
  <c r="H236" i="3" s="1"/>
  <c r="I236" i="3" s="1"/>
  <c r="F237" i="3"/>
  <c r="H237" i="3" s="1"/>
  <c r="I237" i="3" s="1"/>
  <c r="F238" i="3"/>
  <c r="H238" i="3" s="1"/>
  <c r="I238" i="3" s="1"/>
  <c r="F239" i="3"/>
  <c r="H239" i="3" s="1"/>
  <c r="I239" i="3" s="1"/>
  <c r="F240" i="3"/>
  <c r="H240" i="3" s="1"/>
  <c r="I240" i="3" s="1"/>
  <c r="F241" i="3"/>
  <c r="H241" i="3" s="1"/>
  <c r="I241" i="3" s="1"/>
  <c r="F242" i="3"/>
  <c r="H242" i="3" s="1"/>
  <c r="I242" i="3" s="1"/>
  <c r="F243" i="3"/>
  <c r="H243" i="3" s="1"/>
  <c r="I243" i="3" s="1"/>
  <c r="F244" i="3"/>
  <c r="H244" i="3" s="1"/>
  <c r="I244" i="3" s="1"/>
  <c r="F245" i="3"/>
  <c r="H245" i="3" s="1"/>
  <c r="I245" i="3" s="1"/>
  <c r="F246" i="3"/>
  <c r="H246" i="3" s="1"/>
  <c r="I246" i="3" s="1"/>
  <c r="F247" i="3"/>
  <c r="H247" i="3" s="1"/>
  <c r="I247" i="3" s="1"/>
  <c r="F248" i="3"/>
  <c r="H248" i="3" s="1"/>
  <c r="I248" i="3" s="1"/>
  <c r="F249" i="3"/>
  <c r="H249" i="3" s="1"/>
  <c r="I249" i="3" s="1"/>
  <c r="F250" i="3"/>
  <c r="H250" i="3" s="1"/>
  <c r="I250" i="3" s="1"/>
  <c r="F251" i="3"/>
  <c r="H251" i="3" s="1"/>
  <c r="I251" i="3" s="1"/>
  <c r="F252" i="3"/>
  <c r="H252" i="3" s="1"/>
  <c r="I252" i="3" s="1"/>
  <c r="F3" i="3"/>
  <c r="H3" i="3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Q5" i="1"/>
  <c r="Q3" i="1"/>
  <c r="Q4" i="1"/>
  <c r="Q6" i="1"/>
  <c r="Q7" i="1"/>
  <c r="Q8" i="1"/>
  <c r="Q9" i="1"/>
  <c r="Q10" i="1"/>
  <c r="Q11" i="1"/>
  <c r="Q12" i="1"/>
  <c r="Q2" i="1"/>
  <c r="G2" i="2" l="1"/>
  <c r="I2" i="2" s="1"/>
  <c r="E2" i="2"/>
  <c r="M2" i="3"/>
  <c r="I3" i="3"/>
  <c r="J2" i="3" s="1"/>
  <c r="K2" i="3" s="1"/>
  <c r="L2" i="3" s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3" i="1"/>
  <c r="J5" i="1" l="1"/>
  <c r="K5" i="1"/>
  <c r="H5" i="1"/>
  <c r="R9" i="1" s="1"/>
  <c r="S9" i="1" s="1"/>
  <c r="T9" i="1" s="1"/>
  <c r="J2" i="1"/>
  <c r="K2" i="1"/>
  <c r="R8" i="1" l="1"/>
  <c r="S8" i="1" s="1"/>
  <c r="T8" i="1" s="1"/>
  <c r="R2" i="1"/>
  <c r="S2" i="1" s="1"/>
  <c r="T2" i="1" s="1"/>
  <c r="R3" i="1"/>
  <c r="R6" i="1"/>
  <c r="S6" i="1" s="1"/>
  <c r="T6" i="1" s="1"/>
  <c r="R12" i="1"/>
  <c r="S12" i="1" s="1"/>
  <c r="T12" i="1" s="1"/>
  <c r="R7" i="1"/>
  <c r="S7" i="1" s="1"/>
  <c r="T7" i="1" s="1"/>
  <c r="R5" i="1"/>
  <c r="S5" i="1" s="1"/>
  <c r="T5" i="1" s="1"/>
  <c r="R4" i="1"/>
  <c r="S4" i="1" s="1"/>
  <c r="T4" i="1" s="1"/>
  <c r="S3" i="1"/>
  <c r="T3" i="1" s="1"/>
  <c r="R11" i="1"/>
  <c r="S11" i="1" s="1"/>
  <c r="T11" i="1" s="1"/>
  <c r="R10" i="1"/>
  <c r="S10" i="1" s="1"/>
  <c r="T10" i="1" s="1"/>
</calcChain>
</file>

<file path=xl/sharedStrings.xml><?xml version="1.0" encoding="utf-8"?>
<sst xmlns="http://schemas.openxmlformats.org/spreadsheetml/2006/main" count="48" uniqueCount="42">
  <si>
    <t>Date</t>
  </si>
  <si>
    <t>Closing price(XLI)</t>
  </si>
  <si>
    <t>Closing price(XLE)</t>
  </si>
  <si>
    <t>XLE Return</t>
  </si>
  <si>
    <t>XLI Return</t>
  </si>
  <si>
    <t>PORTFOLIO 1</t>
  </si>
  <si>
    <t>PORTFOLIO 2</t>
  </si>
  <si>
    <t>PORTFOLIO 3</t>
  </si>
  <si>
    <t>PORTFOLIO 4</t>
  </si>
  <si>
    <t>PORTFOLIO 5</t>
  </si>
  <si>
    <t>PORTFOLIO 6</t>
  </si>
  <si>
    <t>PORTFOLIO 7</t>
  </si>
  <si>
    <t>PORTFOLIO 8</t>
  </si>
  <si>
    <t>PORTFOLIO 9</t>
  </si>
  <si>
    <t>PORTFOLIO 10</t>
  </si>
  <si>
    <t>PORTFOLIO 11</t>
  </si>
  <si>
    <t>Standard deviation XLE</t>
  </si>
  <si>
    <t>Standard deviation XLI</t>
  </si>
  <si>
    <t>Covariance(XLE,XLI)</t>
  </si>
  <si>
    <t>Variance XLE</t>
  </si>
  <si>
    <t>Variance XLI</t>
  </si>
  <si>
    <t>XLE weight(%)</t>
  </si>
  <si>
    <t>XLI weight(%)</t>
  </si>
  <si>
    <t>Expected XLE Return</t>
  </si>
  <si>
    <t>Expected XLI Return</t>
  </si>
  <si>
    <t>Portfolio Variance(%)</t>
  </si>
  <si>
    <t>Standard deviation(%)</t>
  </si>
  <si>
    <t>Portfolio Expected return(%)</t>
  </si>
  <si>
    <t>Annualized standard deviation(%)</t>
  </si>
  <si>
    <t>Close Price_S&amp;P500</t>
  </si>
  <si>
    <t>Returns</t>
  </si>
  <si>
    <t>Average Returns</t>
  </si>
  <si>
    <t>Standard deviation(Volatility)</t>
  </si>
  <si>
    <t>Annualized Volatility</t>
  </si>
  <si>
    <t>Portfolio 7 returns(%)</t>
  </si>
  <si>
    <t>S&amp;P 500 ( BENCHMARK)</t>
  </si>
  <si>
    <t>Active Return</t>
  </si>
  <si>
    <t>Tracking Error</t>
  </si>
  <si>
    <t>(Active return)^2</t>
  </si>
  <si>
    <t>Sum of (Active return)^2</t>
  </si>
  <si>
    <t>MATE^2</t>
  </si>
  <si>
    <t>MATE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</si>
</sst>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$-409]#,##0.00"/>
    <numFmt numFmtId="165" formatCode="0.000%"/>
    <numFmt numFmtId="166" formatCode="0.00000%"/>
    <numFmt numFmtId="167" formatCode="0.00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</font>
    <font>
      <sz val="11"/>
      <color theme="1"/>
      <name val="Calibri"/>
    </font>
    <font>
      <b/>
      <sz val="11"/>
      <color theme="1"/>
      <name val="Calibri"/>
      <family val="2"/>
    </font>
    <font>
      <sz val="11"/>
      <name val="Arial"/>
      <family val="2"/>
    </font>
    <font>
      <sz val="11"/>
      <color theme="1"/>
      <name val="Calibri"/>
      <family val="2"/>
    </font>
    <font>
      <b/>
      <sz val="11"/>
      <name val="Arial"/>
      <family val="2"/>
    </font>
    <font>
      <b/>
      <sz val="11"/>
      <color rgb="FF9C6500"/>
      <name val="Calibri"/>
      <family val="2"/>
      <scheme val="minor"/>
    </font>
    <font>
      <b/>
      <sz val="11"/>
      <color rgb="FF0061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4" fillId="4" borderId="0" applyNumberFormat="0" applyBorder="0" applyAlignment="0" applyProtection="0"/>
  </cellStyleXfs>
  <cellXfs count="26">
    <xf numFmtId="0" fontId="0" fillId="0" borderId="0" xfId="0"/>
    <xf numFmtId="0" fontId="7" fillId="0" borderId="0" xfId="0" applyFont="1"/>
    <xf numFmtId="14" fontId="8" fillId="0" borderId="0" xfId="0" applyNumberFormat="1" applyFont="1"/>
    <xf numFmtId="164" fontId="8" fillId="0" borderId="0" xfId="0" applyNumberFormat="1" applyFont="1" applyAlignment="1">
      <alignment horizontal="center"/>
    </xf>
    <xf numFmtId="10" fontId="0" fillId="0" borderId="0" xfId="1" applyNumberFormat="1" applyFont="1"/>
    <xf numFmtId="0" fontId="6" fillId="6" borderId="0" xfId="0" applyFont="1" applyFill="1"/>
    <xf numFmtId="0" fontId="6" fillId="7" borderId="0" xfId="0" applyFont="1" applyFill="1"/>
    <xf numFmtId="0" fontId="6" fillId="0" borderId="0" xfId="0" applyFont="1"/>
    <xf numFmtId="166" fontId="0" fillId="0" borderId="0" xfId="1" applyNumberFormat="1" applyFont="1"/>
    <xf numFmtId="2" fontId="0" fillId="0" borderId="0" xfId="0" applyNumberFormat="1"/>
    <xf numFmtId="2" fontId="0" fillId="0" borderId="0" xfId="1" applyNumberFormat="1" applyFont="1"/>
    <xf numFmtId="0" fontId="0" fillId="0" borderId="0" xfId="1" applyNumberFormat="1" applyFont="1"/>
    <xf numFmtId="0" fontId="9" fillId="0" borderId="0" xfId="0" applyFont="1"/>
    <xf numFmtId="167" fontId="0" fillId="0" borderId="0" xfId="1" applyNumberFormat="1" applyFont="1"/>
    <xf numFmtId="14" fontId="10" fillId="0" borderId="0" xfId="0" applyNumberFormat="1" applyFont="1" applyAlignment="1">
      <alignment horizontal="right"/>
    </xf>
    <xf numFmtId="0" fontId="11" fillId="0" borderId="0" xfId="0" applyFont="1" applyAlignment="1">
      <alignment horizontal="right"/>
    </xf>
    <xf numFmtId="0" fontId="9" fillId="0" borderId="0" xfId="0" applyFont="1" applyAlignment="1">
      <alignment horizontal="left"/>
    </xf>
    <xf numFmtId="14" fontId="12" fillId="0" borderId="0" xfId="0" applyNumberFormat="1" applyFont="1" applyAlignment="1">
      <alignment horizontal="left"/>
    </xf>
    <xf numFmtId="166" fontId="3" fillId="3" borderId="0" xfId="1" applyNumberFormat="1" applyFont="1" applyFill="1"/>
    <xf numFmtId="10" fontId="5" fillId="5" borderId="1" xfId="1" applyNumberFormat="1" applyFont="1" applyFill="1" applyBorder="1"/>
    <xf numFmtId="0" fontId="4" fillId="4" borderId="0" xfId="3" applyNumberFormat="1"/>
    <xf numFmtId="10" fontId="6" fillId="0" borderId="0" xfId="1" applyNumberFormat="1" applyFont="1"/>
    <xf numFmtId="166" fontId="6" fillId="0" borderId="0" xfId="1" applyNumberFormat="1" applyFont="1"/>
    <xf numFmtId="166" fontId="6" fillId="0" borderId="0" xfId="0" applyNumberFormat="1" applyFont="1"/>
    <xf numFmtId="165" fontId="13" fillId="4" borderId="0" xfId="3" applyNumberFormat="1" applyFont="1"/>
    <xf numFmtId="165" fontId="14" fillId="2" borderId="0" xfId="2" applyNumberFormat="1" applyFont="1"/>
  </cellXfs>
  <cellStyles count="4">
    <cellStyle name="Good" xfId="2" builtinId="26"/>
    <cellStyle name="Neutral" xfId="3" builtinId="2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 Scatter plot graph of the Efficient frontier based on the Eleven Combinations of XLE and XLI</a:t>
            </a:r>
          </a:p>
        </c:rich>
      </c:tx>
      <c:layout>
        <c:manualLayout>
          <c:xMode val="edge"/>
          <c:yMode val="edge"/>
          <c:x val="0.12439422373590441"/>
          <c:y val="1.35060915892976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2660537239966666"/>
          <c:y val="0.14435185185185184"/>
          <c:w val="0.73498426189790578"/>
          <c:h val="0.78046852352411167"/>
        </c:manualLayout>
      </c:layout>
      <c:scatterChart>
        <c:scatterStyle val="smooth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'Efficient Frontier'!$T$2:$T$12</c:f>
              <c:numCache>
                <c:formatCode>0.00</c:formatCode>
                <c:ptCount val="11"/>
                <c:pt idx="0">
                  <c:v>20.226234375001873</c:v>
                </c:pt>
                <c:pt idx="1">
                  <c:v>19.362817668915504</c:v>
                </c:pt>
                <c:pt idx="2">
                  <c:v>18.592600907782177</c:v>
                </c:pt>
                <c:pt idx="3">
                  <c:v>17.927600461347186</c:v>
                </c:pt>
                <c:pt idx="4">
                  <c:v>17.379898084757748</c:v>
                </c:pt>
                <c:pt idx="5">
                  <c:v>16.960861001749684</c:v>
                </c:pt>
                <c:pt idx="6">
                  <c:v>16.680188960381042</c:v>
                </c:pt>
                <c:pt idx="7">
                  <c:v>16.544925232124772</c:v>
                </c:pt>
                <c:pt idx="8">
                  <c:v>16.558633623231636</c:v>
                </c:pt>
                <c:pt idx="9">
                  <c:v>16.720947740767347</c:v>
                </c:pt>
                <c:pt idx="10">
                  <c:v>17.027618405982821</c:v>
                </c:pt>
              </c:numCache>
            </c:numRef>
          </c:xVal>
          <c:yVal>
            <c:numRef>
              <c:f>'Efficient Frontier'!$Q$2:$Q$12</c:f>
              <c:numCache>
                <c:formatCode>0.000</c:formatCode>
                <c:ptCount val="11"/>
                <c:pt idx="0">
                  <c:v>9.4700000000000006</c:v>
                </c:pt>
                <c:pt idx="1">
                  <c:v>9.4640000000000004</c:v>
                </c:pt>
                <c:pt idx="2">
                  <c:v>9.4580000000000002</c:v>
                </c:pt>
                <c:pt idx="3">
                  <c:v>9.452</c:v>
                </c:pt>
                <c:pt idx="4">
                  <c:v>9.4460000000000015</c:v>
                </c:pt>
                <c:pt idx="5">
                  <c:v>9.4400000000000013</c:v>
                </c:pt>
                <c:pt idx="6">
                  <c:v>9.4340000000000011</c:v>
                </c:pt>
                <c:pt idx="7">
                  <c:v>9.4280000000000008</c:v>
                </c:pt>
                <c:pt idx="8">
                  <c:v>9.4220000000000006</c:v>
                </c:pt>
                <c:pt idx="9">
                  <c:v>9.4160000000000004</c:v>
                </c:pt>
                <c:pt idx="10">
                  <c:v>9.41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B3F-40E7-B431-E84CA76D9C5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555044568"/>
        <c:axId val="555044176"/>
      </c:scatterChart>
      <c:valAx>
        <c:axId val="555044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Annualized Standard deviation of portfolios (Risk)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044176"/>
        <c:crosses val="autoZero"/>
        <c:crossBetween val="midCat"/>
      </c:valAx>
      <c:valAx>
        <c:axId val="55504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Expected Return of Portfolios</a:t>
                </a:r>
              </a:p>
              <a:p>
                <a:pPr>
                  <a:defRPr/>
                </a:pP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out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044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6555689050848477"/>
          <c:y val="0.90329572609393971"/>
          <c:w val="0.12706192306037406"/>
          <c:h val="4.19779057468562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335280</xdr:colOff>
      <xdr:row>12</xdr:row>
      <xdr:rowOff>175260</xdr:rowOff>
    </xdr:from>
    <xdr:to>
      <xdr:col>18</xdr:col>
      <xdr:colOff>91440</xdr:colOff>
      <xdr:row>40</xdr:row>
      <xdr:rowOff>160020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52"/>
  <sheetViews>
    <sheetView tabSelected="1" topLeftCell="K1" workbookViewId="0">
      <selection activeCell="S16" sqref="S16"/>
    </sheetView>
  </sheetViews>
  <sheetFormatPr defaultRowHeight="15" x14ac:dyDescent="0.25"/>
  <cols>
    <col min="1" max="1" width="10.5703125" bestFit="1" customWidth="1"/>
    <col min="2" max="3" width="15.5703125" bestFit="1" customWidth="1"/>
    <col min="5" max="5" width="10.5703125" bestFit="1" customWidth="1"/>
    <col min="6" max="6" width="9.7109375" bestFit="1" customWidth="1"/>
    <col min="8" max="8" width="18" bestFit="1" customWidth="1"/>
    <col min="9" max="9" width="15.140625" bestFit="1" customWidth="1"/>
    <col min="10" max="10" width="20.7109375" bestFit="1" customWidth="1"/>
    <col min="11" max="11" width="20.28515625" bestFit="1" customWidth="1"/>
    <col min="14" max="14" width="13.140625" bestFit="1" customWidth="1"/>
    <col min="15" max="15" width="12.85546875" bestFit="1" customWidth="1"/>
    <col min="16" max="16" width="12.42578125" bestFit="1" customWidth="1"/>
    <col min="17" max="17" width="25.28515625" bestFit="1" customWidth="1"/>
    <col min="18" max="18" width="19.140625" bestFit="1" customWidth="1"/>
    <col min="19" max="19" width="20" bestFit="1" customWidth="1"/>
    <col min="20" max="20" width="29.85546875" bestFit="1" customWidth="1"/>
  </cols>
  <sheetData>
    <row r="1" spans="1:20" x14ac:dyDescent="0.25">
      <c r="A1" s="1" t="s">
        <v>0</v>
      </c>
      <c r="B1" s="1" t="s">
        <v>2</v>
      </c>
      <c r="C1" s="1" t="s">
        <v>1</v>
      </c>
      <c r="E1" s="1" t="s">
        <v>3</v>
      </c>
      <c r="F1" s="1" t="s">
        <v>4</v>
      </c>
      <c r="H1" s="12" t="s">
        <v>23</v>
      </c>
      <c r="I1" s="12" t="s">
        <v>24</v>
      </c>
      <c r="J1" s="1" t="s">
        <v>16</v>
      </c>
      <c r="K1" s="1" t="s">
        <v>17</v>
      </c>
      <c r="O1" s="5" t="s">
        <v>21</v>
      </c>
      <c r="P1" s="6" t="s">
        <v>22</v>
      </c>
      <c r="Q1" s="7" t="s">
        <v>27</v>
      </c>
      <c r="R1" s="7" t="s">
        <v>25</v>
      </c>
      <c r="S1" s="7" t="s">
        <v>26</v>
      </c>
      <c r="T1" s="7" t="s">
        <v>28</v>
      </c>
    </row>
    <row r="2" spans="1:20" x14ac:dyDescent="0.25">
      <c r="A2" s="2">
        <v>43066</v>
      </c>
      <c r="B2" s="3">
        <v>67.190002000000007</v>
      </c>
      <c r="C2" s="3">
        <v>71.529999000000004</v>
      </c>
      <c r="H2" s="4">
        <v>9.4700000000000006E-2</v>
      </c>
      <c r="I2" s="4">
        <v>9.4100000000000003E-2</v>
      </c>
      <c r="J2" s="8">
        <f>STDEV(E3:E252)</f>
        <v>1.27413300275145E-2</v>
      </c>
      <c r="K2" s="8">
        <f>STDEV(F3:F252)</f>
        <v>1.0726391362365858E-2</v>
      </c>
      <c r="N2" s="7" t="s">
        <v>5</v>
      </c>
      <c r="O2" s="10">
        <v>100</v>
      </c>
      <c r="P2" s="10">
        <v>0</v>
      </c>
      <c r="Q2" s="13">
        <f>O2*$H$2+P2*$I$2</f>
        <v>9.4700000000000006</v>
      </c>
      <c r="R2" s="10">
        <f t="shared" ref="R2:R12" si="0">O2^2*$J$5+P2^2*$K$5+2*O2*P2*$H$5</f>
        <v>1.6234149087004262</v>
      </c>
      <c r="S2" s="10">
        <f>SQRT(R2)</f>
        <v>1.2741330027514499</v>
      </c>
      <c r="T2" s="9">
        <f>S2*SQRT(252)</f>
        <v>20.226234375001873</v>
      </c>
    </row>
    <row r="3" spans="1:20" x14ac:dyDescent="0.25">
      <c r="A3" s="2">
        <v>43067</v>
      </c>
      <c r="B3" s="3">
        <v>67.709998999999996</v>
      </c>
      <c r="C3" s="3">
        <v>72.620002999999997</v>
      </c>
      <c r="E3" s="4">
        <f>(B3-B2)/B2</f>
        <v>7.7392020318735712E-3</v>
      </c>
      <c r="F3" s="4">
        <f>(C3-C2)/C2</f>
        <v>1.5238417660260184E-2</v>
      </c>
      <c r="N3" s="7" t="s">
        <v>6</v>
      </c>
      <c r="O3" s="10">
        <v>90</v>
      </c>
      <c r="P3" s="10">
        <v>10</v>
      </c>
      <c r="Q3" s="13">
        <f t="shared" ref="Q3:Q12" si="1">O3*$H$2+P3*$I$2</f>
        <v>9.4640000000000004</v>
      </c>
      <c r="R3" s="10">
        <f t="shared" si="0"/>
        <v>1.4877726511097875</v>
      </c>
      <c r="S3" s="10">
        <f>SQRT(R3)</f>
        <v>1.2197428627009004</v>
      </c>
      <c r="T3" s="9">
        <f t="shared" ref="T3:T12" si="2">S3*SQRT(252)</f>
        <v>19.362817668915504</v>
      </c>
    </row>
    <row r="4" spans="1:20" x14ac:dyDescent="0.25">
      <c r="A4" s="2">
        <v>43068</v>
      </c>
      <c r="B4" s="3">
        <v>68.080001999999993</v>
      </c>
      <c r="C4" s="3">
        <v>73.260002</v>
      </c>
      <c r="E4" s="4">
        <f t="shared" ref="E4:E67" si="3">(B4-B3)/B3</f>
        <v>5.4645252616234274E-3</v>
      </c>
      <c r="F4" s="4">
        <f t="shared" ref="F4:F67" si="4">(C4-C3)/C3</f>
        <v>8.8129850393975206E-3</v>
      </c>
      <c r="H4" s="7" t="s">
        <v>18</v>
      </c>
      <c r="J4" s="7" t="s">
        <v>19</v>
      </c>
      <c r="K4" s="7" t="s">
        <v>20</v>
      </c>
      <c r="N4" s="7" t="s">
        <v>7</v>
      </c>
      <c r="O4" s="10">
        <v>80</v>
      </c>
      <c r="P4" s="10">
        <v>20</v>
      </c>
      <c r="Q4" s="13">
        <f t="shared" si="1"/>
        <v>9.4580000000000002</v>
      </c>
      <c r="R4" s="10">
        <f t="shared" si="0"/>
        <v>1.371765113158979</v>
      </c>
      <c r="S4" s="10">
        <f t="shared" ref="S4:S12" si="5">SQRT(R4)</f>
        <v>1.1712237673301285</v>
      </c>
      <c r="T4" s="9">
        <f t="shared" si="2"/>
        <v>18.592600907782177</v>
      </c>
    </row>
    <row r="5" spans="1:20" x14ac:dyDescent="0.25">
      <c r="A5" s="2">
        <v>43069</v>
      </c>
      <c r="B5" s="3">
        <v>69.099997999999999</v>
      </c>
      <c r="C5" s="3">
        <v>74.510002</v>
      </c>
      <c r="E5" s="4">
        <f t="shared" si="3"/>
        <v>1.4982314483480865E-2</v>
      </c>
      <c r="F5" s="4">
        <f t="shared" si="4"/>
        <v>1.7062516596709893E-2</v>
      </c>
      <c r="H5" s="8">
        <f>COVAR(E3:E252,F3:F252)</f>
        <v>8.961168216476602E-5</v>
      </c>
      <c r="J5" s="8">
        <f>VAR(E3:E252)</f>
        <v>1.6234149087004262E-4</v>
      </c>
      <c r="K5" s="8">
        <f>VAR(F3:F252)</f>
        <v>1.1505547165863689E-4</v>
      </c>
      <c r="N5" s="7" t="s">
        <v>8</v>
      </c>
      <c r="O5" s="10">
        <v>70</v>
      </c>
      <c r="P5" s="10">
        <v>30</v>
      </c>
      <c r="Q5" s="13">
        <f>O5*$H$2+P5*$I$2</f>
        <v>9.452</v>
      </c>
      <c r="R5" s="10">
        <f t="shared" si="0"/>
        <v>1.2753922948479994</v>
      </c>
      <c r="S5" s="10">
        <f t="shared" si="5"/>
        <v>1.1293326767821781</v>
      </c>
      <c r="T5" s="9">
        <f t="shared" si="2"/>
        <v>17.927600461347186</v>
      </c>
    </row>
    <row r="6" spans="1:20" x14ac:dyDescent="0.25">
      <c r="A6" s="2">
        <v>43070</v>
      </c>
      <c r="B6" s="3">
        <v>69.680000000000007</v>
      </c>
      <c r="C6" s="3">
        <v>73.589995999999999</v>
      </c>
      <c r="E6" s="4">
        <f t="shared" si="3"/>
        <v>8.39366160328988E-3</v>
      </c>
      <c r="F6" s="4">
        <f t="shared" si="4"/>
        <v>-1.2347416122737464E-2</v>
      </c>
      <c r="N6" s="7" t="s">
        <v>9</v>
      </c>
      <c r="O6" s="10">
        <v>60</v>
      </c>
      <c r="P6" s="10">
        <v>40</v>
      </c>
      <c r="Q6" s="13">
        <f t="shared" si="1"/>
        <v>9.4460000000000015</v>
      </c>
      <c r="R6" s="10">
        <f t="shared" si="0"/>
        <v>1.1986541961768493</v>
      </c>
      <c r="S6" s="10">
        <f t="shared" si="5"/>
        <v>1.0948306700932566</v>
      </c>
      <c r="T6" s="9">
        <f t="shared" si="2"/>
        <v>17.379898084757748</v>
      </c>
    </row>
    <row r="7" spans="1:20" x14ac:dyDescent="0.25">
      <c r="A7" s="2">
        <v>43073</v>
      </c>
      <c r="B7" s="3">
        <v>69.650002000000001</v>
      </c>
      <c r="C7" s="3">
        <v>74.209998999999996</v>
      </c>
      <c r="E7" s="4">
        <f t="shared" si="3"/>
        <v>-4.3051090700353304E-4</v>
      </c>
      <c r="F7" s="4">
        <f t="shared" si="4"/>
        <v>8.4250989767684862E-3</v>
      </c>
      <c r="N7" s="7" t="s">
        <v>10</v>
      </c>
      <c r="O7" s="10">
        <v>50</v>
      </c>
      <c r="P7" s="10">
        <v>50</v>
      </c>
      <c r="Q7" s="13">
        <f t="shared" si="1"/>
        <v>9.4400000000000013</v>
      </c>
      <c r="R7" s="10">
        <f t="shared" si="0"/>
        <v>1.1415508171455289</v>
      </c>
      <c r="S7" s="10">
        <f t="shared" si="5"/>
        <v>1.0684338150515122</v>
      </c>
      <c r="T7" s="9">
        <f t="shared" si="2"/>
        <v>16.960861001749684</v>
      </c>
    </row>
    <row r="8" spans="1:20" x14ac:dyDescent="0.25">
      <c r="A8" s="2">
        <v>43074</v>
      </c>
      <c r="B8" s="3">
        <v>69.349997999999999</v>
      </c>
      <c r="C8" s="3">
        <v>73.580001999999993</v>
      </c>
      <c r="E8" s="4">
        <f t="shared" si="3"/>
        <v>-4.3073078447291536E-3</v>
      </c>
      <c r="F8" s="4">
        <f t="shared" si="4"/>
        <v>-8.4893815993718463E-3</v>
      </c>
      <c r="N8" s="7" t="s">
        <v>11</v>
      </c>
      <c r="O8" s="10">
        <v>40</v>
      </c>
      <c r="P8" s="10">
        <v>60</v>
      </c>
      <c r="Q8" s="13">
        <f t="shared" si="1"/>
        <v>9.4340000000000011</v>
      </c>
      <c r="R8" s="10">
        <f t="shared" si="0"/>
        <v>1.1040821577540378</v>
      </c>
      <c r="S8" s="10">
        <f t="shared" si="5"/>
        <v>1.0507531383507915</v>
      </c>
      <c r="T8" s="9">
        <f t="shared" si="2"/>
        <v>16.680188960381042</v>
      </c>
    </row>
    <row r="9" spans="1:20" x14ac:dyDescent="0.25">
      <c r="A9" s="2">
        <v>43075</v>
      </c>
      <c r="B9" s="3">
        <v>68.449996999999996</v>
      </c>
      <c r="C9" s="3">
        <v>73.690002000000007</v>
      </c>
      <c r="E9" s="4">
        <f t="shared" si="3"/>
        <v>-1.297766439733716E-2</v>
      </c>
      <c r="F9" s="4">
        <f t="shared" si="4"/>
        <v>1.4949714190006906E-3</v>
      </c>
      <c r="N9" s="7" t="s">
        <v>12</v>
      </c>
      <c r="O9" s="10">
        <v>30</v>
      </c>
      <c r="P9" s="10">
        <v>70</v>
      </c>
      <c r="Q9" s="13">
        <f t="shared" si="1"/>
        <v>9.4280000000000008</v>
      </c>
      <c r="R9" s="10">
        <f t="shared" si="0"/>
        <v>1.0862482180023765</v>
      </c>
      <c r="S9" s="10">
        <f>SQRT(R9)</f>
        <v>1.0422323243895175</v>
      </c>
      <c r="T9" s="9">
        <f t="shared" si="2"/>
        <v>16.544925232124772</v>
      </c>
    </row>
    <row r="10" spans="1:20" x14ac:dyDescent="0.25">
      <c r="A10" s="2">
        <v>43076</v>
      </c>
      <c r="B10" s="3">
        <v>68.650002000000001</v>
      </c>
      <c r="C10" s="3">
        <v>74.370002999999997</v>
      </c>
      <c r="E10" s="4">
        <f t="shared" si="3"/>
        <v>2.9219139337581627E-3</v>
      </c>
      <c r="F10" s="4">
        <f t="shared" si="4"/>
        <v>9.2278597034098336E-3</v>
      </c>
      <c r="N10" s="7" t="s">
        <v>13</v>
      </c>
      <c r="O10" s="10">
        <v>20</v>
      </c>
      <c r="P10" s="10">
        <v>80</v>
      </c>
      <c r="Q10" s="13">
        <f t="shared" si="1"/>
        <v>9.4220000000000006</v>
      </c>
      <c r="R10" s="10">
        <f t="shared" si="0"/>
        <v>1.0880489978905445</v>
      </c>
      <c r="S10" s="10">
        <f t="shared" si="5"/>
        <v>1.0430958718596026</v>
      </c>
      <c r="T10" s="9">
        <f t="shared" si="2"/>
        <v>16.558633623231636</v>
      </c>
    </row>
    <row r="11" spans="1:20" x14ac:dyDescent="0.25">
      <c r="A11" s="2">
        <v>43077</v>
      </c>
      <c r="B11" s="3">
        <v>69.279999000000004</v>
      </c>
      <c r="C11" s="3">
        <v>74.690002000000007</v>
      </c>
      <c r="E11" s="4">
        <f t="shared" si="3"/>
        <v>9.1769407377439403E-3</v>
      </c>
      <c r="F11" s="4">
        <f t="shared" si="4"/>
        <v>4.3027966531077044E-3</v>
      </c>
      <c r="N11" s="7" t="s">
        <v>14</v>
      </c>
      <c r="O11" s="10">
        <v>10</v>
      </c>
      <c r="P11" s="10">
        <v>90</v>
      </c>
      <c r="Q11" s="13">
        <f t="shared" si="1"/>
        <v>9.4160000000000004</v>
      </c>
      <c r="R11" s="10">
        <f t="shared" si="0"/>
        <v>1.1094844974185418</v>
      </c>
      <c r="S11" s="10">
        <f t="shared" si="5"/>
        <v>1.0533207001756597</v>
      </c>
      <c r="T11" s="9">
        <f t="shared" si="2"/>
        <v>16.720947740767347</v>
      </c>
    </row>
    <row r="12" spans="1:20" x14ac:dyDescent="0.25">
      <c r="A12" s="2">
        <v>43080</v>
      </c>
      <c r="B12" s="3">
        <v>69.779999000000004</v>
      </c>
      <c r="C12" s="3">
        <v>74.540001000000004</v>
      </c>
      <c r="E12" s="4">
        <f t="shared" si="3"/>
        <v>7.2170901734568442E-3</v>
      </c>
      <c r="F12" s="4">
        <f t="shared" si="4"/>
        <v>-2.0083143122690389E-3</v>
      </c>
      <c r="N12" s="7" t="s">
        <v>15</v>
      </c>
      <c r="O12" s="10">
        <v>0</v>
      </c>
      <c r="P12" s="10">
        <v>100</v>
      </c>
      <c r="Q12" s="13">
        <f t="shared" si="1"/>
        <v>9.41</v>
      </c>
      <c r="R12" s="10">
        <f t="shared" si="0"/>
        <v>1.1505547165863688</v>
      </c>
      <c r="S12" s="10">
        <f t="shared" si="5"/>
        <v>1.0726391362365857</v>
      </c>
      <c r="T12" s="9">
        <f t="shared" si="2"/>
        <v>17.027618405982821</v>
      </c>
    </row>
    <row r="13" spans="1:20" x14ac:dyDescent="0.25">
      <c r="A13" s="2">
        <v>43081</v>
      </c>
      <c r="B13" s="3">
        <v>69.589995999999999</v>
      </c>
      <c r="C13" s="3">
        <v>74.620002999999997</v>
      </c>
      <c r="E13" s="4">
        <f t="shared" si="3"/>
        <v>-2.7228862528359214E-3</v>
      </c>
      <c r="F13" s="4">
        <f t="shared" si="4"/>
        <v>1.0732760789739356E-3</v>
      </c>
    </row>
    <row r="14" spans="1:20" x14ac:dyDescent="0.25">
      <c r="A14" s="2">
        <v>43082</v>
      </c>
      <c r="B14" s="3">
        <v>69.489998</v>
      </c>
      <c r="C14" s="3">
        <v>74.910004000000001</v>
      </c>
      <c r="E14" s="4">
        <f t="shared" si="3"/>
        <v>-1.4369594158332667E-3</v>
      </c>
      <c r="F14" s="4">
        <f t="shared" si="4"/>
        <v>3.8863707898806133E-3</v>
      </c>
    </row>
    <row r="15" spans="1:20" x14ac:dyDescent="0.25">
      <c r="A15" s="2">
        <v>43083</v>
      </c>
      <c r="B15" s="3">
        <v>69.239998</v>
      </c>
      <c r="C15" s="3">
        <v>74.400002000000001</v>
      </c>
      <c r="E15" s="4">
        <f t="shared" si="3"/>
        <v>-3.5976400517380934E-3</v>
      </c>
      <c r="F15" s="4">
        <f t="shared" si="4"/>
        <v>-6.8081961389295891E-3</v>
      </c>
    </row>
    <row r="16" spans="1:20" x14ac:dyDescent="0.25">
      <c r="A16" s="2">
        <v>43084</v>
      </c>
      <c r="B16" s="3">
        <v>68.720000999999996</v>
      </c>
      <c r="C16" s="3">
        <v>74.519997000000004</v>
      </c>
      <c r="E16" s="4">
        <f t="shared" si="3"/>
        <v>-7.5100666525149753E-3</v>
      </c>
      <c r="F16" s="4">
        <f t="shared" si="4"/>
        <v>1.6128359781496103E-3</v>
      </c>
    </row>
    <row r="17" spans="1:6" x14ac:dyDescent="0.25">
      <c r="A17" s="2">
        <v>43087</v>
      </c>
      <c r="B17" s="3">
        <v>69.25</v>
      </c>
      <c r="C17" s="3">
        <v>75.050003000000004</v>
      </c>
      <c r="E17" s="4">
        <f t="shared" si="3"/>
        <v>7.7124416805524161E-3</v>
      </c>
      <c r="F17" s="4">
        <f t="shared" si="4"/>
        <v>7.1122654500375268E-3</v>
      </c>
    </row>
    <row r="18" spans="1:6" x14ac:dyDescent="0.25">
      <c r="A18" s="2">
        <v>43088</v>
      </c>
      <c r="B18" s="3">
        <v>69.349997999999999</v>
      </c>
      <c r="C18" s="3">
        <v>75.069999999999993</v>
      </c>
      <c r="E18" s="4">
        <f t="shared" si="3"/>
        <v>1.4440144404332038E-3</v>
      </c>
      <c r="F18" s="4">
        <f t="shared" si="4"/>
        <v>2.6644902332634659E-4</v>
      </c>
    </row>
    <row r="19" spans="1:6" x14ac:dyDescent="0.25">
      <c r="A19" s="2">
        <v>43089</v>
      </c>
      <c r="B19" s="3">
        <v>70.330001999999993</v>
      </c>
      <c r="C19" s="3">
        <v>75.319999999999993</v>
      </c>
      <c r="E19" s="4">
        <f t="shared" si="3"/>
        <v>1.4131276543079264E-2</v>
      </c>
      <c r="F19" s="4">
        <f t="shared" si="4"/>
        <v>3.3302251232183297E-3</v>
      </c>
    </row>
    <row r="20" spans="1:6" x14ac:dyDescent="0.25">
      <c r="A20" s="2">
        <v>43090</v>
      </c>
      <c r="B20" s="3">
        <v>71.819999999999993</v>
      </c>
      <c r="C20" s="3">
        <v>75.379997000000003</v>
      </c>
      <c r="E20" s="4">
        <f t="shared" si="3"/>
        <v>2.1185809151548156E-2</v>
      </c>
      <c r="F20" s="4">
        <f t="shared" si="4"/>
        <v>7.9656133829009363E-4</v>
      </c>
    </row>
    <row r="21" spans="1:6" x14ac:dyDescent="0.25">
      <c r="A21" s="2">
        <v>43091</v>
      </c>
      <c r="B21" s="3">
        <v>71.970000999999996</v>
      </c>
      <c r="C21" s="3">
        <v>75.400002000000001</v>
      </c>
      <c r="E21" s="4">
        <f t="shared" si="3"/>
        <v>2.0885686438318458E-3</v>
      </c>
      <c r="F21" s="4">
        <f t="shared" si="4"/>
        <v>2.6538870782918191E-4</v>
      </c>
    </row>
    <row r="22" spans="1:6" x14ac:dyDescent="0.25">
      <c r="A22" s="2">
        <v>43095</v>
      </c>
      <c r="B22" s="3">
        <v>72.599997999999999</v>
      </c>
      <c r="C22" s="3">
        <v>75.480002999999996</v>
      </c>
      <c r="E22" s="4">
        <f t="shared" si="3"/>
        <v>8.7536055474002703E-3</v>
      </c>
      <c r="F22" s="4">
        <f t="shared" si="4"/>
        <v>1.061021192015297E-3</v>
      </c>
    </row>
    <row r="23" spans="1:6" x14ac:dyDescent="0.25">
      <c r="A23" s="2">
        <v>43096</v>
      </c>
      <c r="B23" s="3">
        <v>72.360000999999997</v>
      </c>
      <c r="C23" s="3">
        <v>75.660004000000001</v>
      </c>
      <c r="E23" s="4">
        <f t="shared" si="3"/>
        <v>-3.3057438927202513E-3</v>
      </c>
      <c r="F23" s="4">
        <f t="shared" si="4"/>
        <v>2.3847508326146237E-3</v>
      </c>
    </row>
    <row r="24" spans="1:6" x14ac:dyDescent="0.25">
      <c r="A24" s="2">
        <v>43097</v>
      </c>
      <c r="B24" s="3">
        <v>72.470000999999996</v>
      </c>
      <c r="C24" s="3">
        <v>75.809997999999993</v>
      </c>
      <c r="E24" s="4">
        <f t="shared" si="3"/>
        <v>1.5201768723026889E-3</v>
      </c>
      <c r="F24" s="4">
        <f t="shared" si="4"/>
        <v>1.9824741219943947E-3</v>
      </c>
    </row>
    <row r="25" spans="1:6" x14ac:dyDescent="0.25">
      <c r="A25" s="2">
        <v>43098</v>
      </c>
      <c r="B25" s="3">
        <v>72.260002</v>
      </c>
      <c r="C25" s="3">
        <v>75.669998000000007</v>
      </c>
      <c r="E25" s="4">
        <f t="shared" si="3"/>
        <v>-2.8977369546330802E-3</v>
      </c>
      <c r="F25" s="4">
        <f t="shared" si="4"/>
        <v>-1.8467221170482865E-3</v>
      </c>
    </row>
    <row r="26" spans="1:6" x14ac:dyDescent="0.25">
      <c r="A26" s="2">
        <v>43102</v>
      </c>
      <c r="B26" s="3">
        <v>73.449996999999996</v>
      </c>
      <c r="C26" s="3">
        <v>76.120002999999997</v>
      </c>
      <c r="E26" s="4">
        <f t="shared" si="3"/>
        <v>1.6468239234203125E-2</v>
      </c>
      <c r="F26" s="4">
        <f t="shared" si="4"/>
        <v>5.9469408205877075E-3</v>
      </c>
    </row>
    <row r="27" spans="1:6" x14ac:dyDescent="0.25">
      <c r="A27" s="2">
        <v>43103</v>
      </c>
      <c r="B27" s="3">
        <v>74.550003000000004</v>
      </c>
      <c r="C27" s="3">
        <v>76.529999000000004</v>
      </c>
      <c r="E27" s="4">
        <f t="shared" si="3"/>
        <v>1.4976256568124947E-2</v>
      </c>
      <c r="F27" s="4">
        <f t="shared" si="4"/>
        <v>5.3861795039604338E-3</v>
      </c>
    </row>
    <row r="28" spans="1:6" x14ac:dyDescent="0.25">
      <c r="A28" s="2">
        <v>43104</v>
      </c>
      <c r="B28" s="3">
        <v>75</v>
      </c>
      <c r="C28" s="3">
        <v>77.089995999999999</v>
      </c>
      <c r="E28" s="4">
        <f t="shared" si="3"/>
        <v>6.0361768194696942E-3</v>
      </c>
      <c r="F28" s="4">
        <f t="shared" si="4"/>
        <v>7.3173527677688277E-3</v>
      </c>
    </row>
    <row r="29" spans="1:6" x14ac:dyDescent="0.25">
      <c r="A29" s="2">
        <v>43105</v>
      </c>
      <c r="B29" s="3">
        <v>74.970000999999996</v>
      </c>
      <c r="C29" s="3">
        <v>77.620002999999997</v>
      </c>
      <c r="E29" s="4">
        <f t="shared" si="3"/>
        <v>-3.999866666667155E-4</v>
      </c>
      <c r="F29" s="4">
        <f t="shared" si="4"/>
        <v>6.8751722337616634E-3</v>
      </c>
    </row>
    <row r="30" spans="1:6" x14ac:dyDescent="0.25">
      <c r="A30" s="2">
        <v>43108</v>
      </c>
      <c r="B30" s="3">
        <v>75.419998000000007</v>
      </c>
      <c r="C30" s="3">
        <v>77.940002000000007</v>
      </c>
      <c r="E30" s="4">
        <f t="shared" si="3"/>
        <v>6.0023608643143865E-3</v>
      </c>
      <c r="F30" s="4">
        <f t="shared" si="4"/>
        <v>4.1226357592386324E-3</v>
      </c>
    </row>
    <row r="31" spans="1:6" x14ac:dyDescent="0.25">
      <c r="A31" s="2">
        <v>43109</v>
      </c>
      <c r="B31" s="3">
        <v>75.230002999999996</v>
      </c>
      <c r="C31" s="3">
        <v>78.440002000000007</v>
      </c>
      <c r="E31" s="4">
        <f t="shared" si="3"/>
        <v>-2.5191594409749297E-3</v>
      </c>
      <c r="F31" s="4">
        <f t="shared" si="4"/>
        <v>6.4151910080782392E-3</v>
      </c>
    </row>
    <row r="32" spans="1:6" x14ac:dyDescent="0.25">
      <c r="A32" s="2">
        <v>43110</v>
      </c>
      <c r="B32" s="3">
        <v>75.139999000000003</v>
      </c>
      <c r="C32" s="3">
        <v>78.430000000000007</v>
      </c>
      <c r="E32" s="4">
        <f t="shared" si="3"/>
        <v>-1.1963843733994444E-3</v>
      </c>
      <c r="F32" s="4">
        <f t="shared" si="4"/>
        <v>-1.2751147048670479E-4</v>
      </c>
    </row>
    <row r="33" spans="1:6" x14ac:dyDescent="0.25">
      <c r="A33" s="2">
        <v>43111</v>
      </c>
      <c r="B33" s="3">
        <v>76.680000000000007</v>
      </c>
      <c r="C33" s="3">
        <v>79.430000000000007</v>
      </c>
      <c r="E33" s="4">
        <f t="shared" si="3"/>
        <v>2.0495089439647233E-2</v>
      </c>
      <c r="F33" s="4">
        <f t="shared" si="4"/>
        <v>1.2750223128904755E-2</v>
      </c>
    </row>
    <row r="34" spans="1:6" x14ac:dyDescent="0.25">
      <c r="A34" s="2">
        <v>43112</v>
      </c>
      <c r="B34" s="3">
        <v>77.419998000000007</v>
      </c>
      <c r="C34" s="3">
        <v>80.169998000000007</v>
      </c>
      <c r="E34" s="4">
        <f t="shared" si="3"/>
        <v>9.6504694835680728E-3</v>
      </c>
      <c r="F34" s="4">
        <f t="shared" si="4"/>
        <v>9.3163540224096668E-3</v>
      </c>
    </row>
    <row r="35" spans="1:6" x14ac:dyDescent="0.25">
      <c r="A35" s="2">
        <v>43116</v>
      </c>
      <c r="B35" s="3">
        <v>76.440002000000007</v>
      </c>
      <c r="C35" s="3">
        <v>79.449996999999996</v>
      </c>
      <c r="E35" s="4">
        <f t="shared" si="3"/>
        <v>-1.2658176508865316E-2</v>
      </c>
      <c r="F35" s="4">
        <f t="shared" si="4"/>
        <v>-8.9809282519878637E-3</v>
      </c>
    </row>
    <row r="36" spans="1:6" x14ac:dyDescent="0.25">
      <c r="A36" s="2">
        <v>43117</v>
      </c>
      <c r="B36" s="3">
        <v>77.110000999999997</v>
      </c>
      <c r="C36" s="3">
        <v>79.889999000000003</v>
      </c>
      <c r="E36" s="4">
        <f t="shared" si="3"/>
        <v>8.7650311678431139E-3</v>
      </c>
      <c r="F36" s="4">
        <f t="shared" si="4"/>
        <v>5.5380996427225404E-3</v>
      </c>
    </row>
    <row r="37" spans="1:6" x14ac:dyDescent="0.25">
      <c r="A37" s="2">
        <v>43118</v>
      </c>
      <c r="B37" s="3">
        <v>76.480002999999996</v>
      </c>
      <c r="C37" s="3">
        <v>79.459998999999996</v>
      </c>
      <c r="E37" s="4">
        <f t="shared" si="3"/>
        <v>-8.1701205009710801E-3</v>
      </c>
      <c r="F37" s="4">
        <f t="shared" si="4"/>
        <v>-5.3824008684742481E-3</v>
      </c>
    </row>
    <row r="38" spans="1:6" x14ac:dyDescent="0.25">
      <c r="A38" s="2">
        <v>43119</v>
      </c>
      <c r="B38" s="3">
        <v>76.379997000000003</v>
      </c>
      <c r="C38" s="3">
        <v>79.690002000000007</v>
      </c>
      <c r="E38" s="4">
        <f t="shared" si="3"/>
        <v>-1.307609781343672E-3</v>
      </c>
      <c r="F38" s="4">
        <f t="shared" si="4"/>
        <v>2.8945759236670846E-3</v>
      </c>
    </row>
    <row r="39" spans="1:6" x14ac:dyDescent="0.25">
      <c r="A39" s="2">
        <v>43122</v>
      </c>
      <c r="B39" s="3">
        <v>78.029999000000004</v>
      </c>
      <c r="C39" s="3">
        <v>79.690002000000007</v>
      </c>
      <c r="E39" s="4">
        <f t="shared" si="3"/>
        <v>2.1602540780408783E-2</v>
      </c>
      <c r="F39" s="4">
        <f t="shared" si="4"/>
        <v>0</v>
      </c>
    </row>
    <row r="40" spans="1:6" x14ac:dyDescent="0.25">
      <c r="A40" s="2">
        <v>43123</v>
      </c>
      <c r="B40" s="3">
        <v>77.910004000000001</v>
      </c>
      <c r="C40" s="3">
        <v>79.730002999999996</v>
      </c>
      <c r="E40" s="4">
        <f t="shared" si="3"/>
        <v>-1.5378059917699467E-3</v>
      </c>
      <c r="F40" s="4">
        <f t="shared" si="4"/>
        <v>5.0195757304648475E-4</v>
      </c>
    </row>
    <row r="41" spans="1:6" x14ac:dyDescent="0.25">
      <c r="A41" s="2">
        <v>43124</v>
      </c>
      <c r="B41" s="3">
        <v>77.699996999999996</v>
      </c>
      <c r="C41" s="3">
        <v>79.660004000000001</v>
      </c>
      <c r="E41" s="4">
        <f t="shared" si="3"/>
        <v>-2.6955074986262932E-3</v>
      </c>
      <c r="F41" s="4">
        <f t="shared" si="4"/>
        <v>-8.779505501836706E-4</v>
      </c>
    </row>
    <row r="42" spans="1:6" x14ac:dyDescent="0.25">
      <c r="A42" s="2">
        <v>43125</v>
      </c>
      <c r="B42" s="3">
        <v>77.089995999999999</v>
      </c>
      <c r="C42" s="3">
        <v>79.739998</v>
      </c>
      <c r="E42" s="4">
        <f t="shared" si="3"/>
        <v>-7.8507210238373225E-3</v>
      </c>
      <c r="F42" s="4">
        <f t="shared" si="4"/>
        <v>1.0041927690588521E-3</v>
      </c>
    </row>
    <row r="43" spans="1:6" x14ac:dyDescent="0.25">
      <c r="A43" s="2">
        <v>43126</v>
      </c>
      <c r="B43" s="3">
        <v>77.510002</v>
      </c>
      <c r="C43" s="3">
        <v>80.660004000000001</v>
      </c>
      <c r="E43" s="4">
        <f t="shared" si="3"/>
        <v>5.4482555687251659E-3</v>
      </c>
      <c r="F43" s="4">
        <f t="shared" si="4"/>
        <v>1.1537572398735209E-2</v>
      </c>
    </row>
    <row r="44" spans="1:6" x14ac:dyDescent="0.25">
      <c r="A44" s="2">
        <v>43129</v>
      </c>
      <c r="B44" s="3">
        <v>76.339995999999999</v>
      </c>
      <c r="C44" s="3">
        <v>80.120002999999997</v>
      </c>
      <c r="E44" s="4">
        <f t="shared" si="3"/>
        <v>-1.5094903493874259E-2</v>
      </c>
      <c r="F44" s="4">
        <f t="shared" si="4"/>
        <v>-6.6947802283769259E-3</v>
      </c>
    </row>
    <row r="45" spans="1:6" x14ac:dyDescent="0.25">
      <c r="A45" s="2">
        <v>43130</v>
      </c>
      <c r="B45" s="3">
        <v>74.800003000000004</v>
      </c>
      <c r="C45" s="3">
        <v>79.489998</v>
      </c>
      <c r="E45" s="4">
        <f t="shared" si="3"/>
        <v>-2.0172820024774371E-2</v>
      </c>
      <c r="F45" s="4">
        <f t="shared" si="4"/>
        <v>-7.8632673041711832E-3</v>
      </c>
    </row>
    <row r="46" spans="1:6" x14ac:dyDescent="0.25">
      <c r="A46" s="2">
        <v>43131</v>
      </c>
      <c r="B46" s="3">
        <v>74.849997999999999</v>
      </c>
      <c r="C46" s="3">
        <v>79.730002999999996</v>
      </c>
      <c r="E46" s="4">
        <f t="shared" si="3"/>
        <v>6.683823261343394E-4</v>
      </c>
      <c r="F46" s="4">
        <f t="shared" si="4"/>
        <v>3.0193106810745734E-3</v>
      </c>
    </row>
    <row r="47" spans="1:6" x14ac:dyDescent="0.25">
      <c r="A47" s="2">
        <v>43132</v>
      </c>
      <c r="B47" s="3">
        <v>75.620002999999997</v>
      </c>
      <c r="C47" s="3">
        <v>79.589995999999999</v>
      </c>
      <c r="E47" s="4">
        <f t="shared" si="3"/>
        <v>1.028730822410974E-2</v>
      </c>
      <c r="F47" s="4">
        <f t="shared" si="4"/>
        <v>-1.7560139813364501E-3</v>
      </c>
    </row>
    <row r="48" spans="1:6" x14ac:dyDescent="0.25">
      <c r="A48" s="2">
        <v>43133</v>
      </c>
      <c r="B48" s="3">
        <v>72.459998999999996</v>
      </c>
      <c r="C48" s="3">
        <v>77.989998</v>
      </c>
      <c r="E48" s="4">
        <f t="shared" si="3"/>
        <v>-4.178793804067954E-2</v>
      </c>
      <c r="F48" s="4">
        <f t="shared" si="4"/>
        <v>-2.0103003900138396E-2</v>
      </c>
    </row>
    <row r="49" spans="1:6" x14ac:dyDescent="0.25">
      <c r="A49" s="2">
        <v>43136</v>
      </c>
      <c r="B49" s="3">
        <v>69.419998000000007</v>
      </c>
      <c r="C49" s="3">
        <v>74.449996999999996</v>
      </c>
      <c r="E49" s="4">
        <f t="shared" si="3"/>
        <v>-4.1954195997159612E-2</v>
      </c>
      <c r="F49" s="4">
        <f t="shared" si="4"/>
        <v>-4.5390448657275304E-2</v>
      </c>
    </row>
    <row r="50" spans="1:6" x14ac:dyDescent="0.25">
      <c r="A50" s="2">
        <v>43137</v>
      </c>
      <c r="B50" s="3">
        <v>69.970000999999996</v>
      </c>
      <c r="C50" s="3">
        <v>75.809997999999993</v>
      </c>
      <c r="E50" s="4">
        <f t="shared" si="3"/>
        <v>7.9228322651347452E-3</v>
      </c>
      <c r="F50" s="4">
        <f t="shared" si="4"/>
        <v>1.8267307653484485E-2</v>
      </c>
    </row>
    <row r="51" spans="1:6" x14ac:dyDescent="0.25">
      <c r="A51" s="2">
        <v>43138</v>
      </c>
      <c r="B51" s="3">
        <v>68.800003000000004</v>
      </c>
      <c r="C51" s="3">
        <v>75.949996999999996</v>
      </c>
      <c r="E51" s="4">
        <f t="shared" si="3"/>
        <v>-1.672142322822023E-2</v>
      </c>
      <c r="F51" s="4">
        <f t="shared" si="4"/>
        <v>1.8467089261762428E-3</v>
      </c>
    </row>
    <row r="52" spans="1:6" x14ac:dyDescent="0.25">
      <c r="A52" s="2">
        <v>43139</v>
      </c>
      <c r="B52" s="3">
        <v>66.720000999999996</v>
      </c>
      <c r="C52" s="3">
        <v>73.019997000000004</v>
      </c>
      <c r="E52" s="4">
        <f t="shared" si="3"/>
        <v>-3.0232585891021072E-2</v>
      </c>
      <c r="F52" s="4">
        <f t="shared" si="4"/>
        <v>-3.8578013373719987E-2</v>
      </c>
    </row>
    <row r="53" spans="1:6" x14ac:dyDescent="0.25">
      <c r="A53" s="2">
        <v>43140</v>
      </c>
      <c r="B53" s="3">
        <v>66.669998000000007</v>
      </c>
      <c r="C53" s="3">
        <v>73.809997999999993</v>
      </c>
      <c r="E53" s="4">
        <f t="shared" si="3"/>
        <v>-7.4944543241223249E-4</v>
      </c>
      <c r="F53" s="4">
        <f t="shared" si="4"/>
        <v>1.081896785068328E-2</v>
      </c>
    </row>
    <row r="54" spans="1:6" x14ac:dyDescent="0.25">
      <c r="A54" s="2">
        <v>43143</v>
      </c>
      <c r="B54" s="3">
        <v>67.760002</v>
      </c>
      <c r="C54" s="3">
        <v>75</v>
      </c>
      <c r="E54" s="4">
        <f t="shared" si="3"/>
        <v>1.6349243028325772E-2</v>
      </c>
      <c r="F54" s="4">
        <f t="shared" si="4"/>
        <v>1.6122504162647544E-2</v>
      </c>
    </row>
    <row r="55" spans="1:6" x14ac:dyDescent="0.25">
      <c r="A55" s="2">
        <v>43144</v>
      </c>
      <c r="B55" s="3">
        <v>67.480002999999996</v>
      </c>
      <c r="C55" s="3">
        <v>75.169998000000007</v>
      </c>
      <c r="E55" s="4">
        <f t="shared" si="3"/>
        <v>-4.1322165250231788E-3</v>
      </c>
      <c r="F55" s="4">
        <f t="shared" si="4"/>
        <v>2.2666400000000901E-3</v>
      </c>
    </row>
    <row r="56" spans="1:6" x14ac:dyDescent="0.25">
      <c r="A56" s="2">
        <v>43145</v>
      </c>
      <c r="B56" s="3">
        <v>68.459998999999996</v>
      </c>
      <c r="C56" s="3">
        <v>76.120002999999997</v>
      </c>
      <c r="E56" s="4">
        <f t="shared" si="3"/>
        <v>1.4522761654293346E-2</v>
      </c>
      <c r="F56" s="4">
        <f t="shared" si="4"/>
        <v>1.2638087339047024E-2</v>
      </c>
    </row>
    <row r="57" spans="1:6" x14ac:dyDescent="0.25">
      <c r="A57" s="2">
        <v>43146</v>
      </c>
      <c r="B57" s="3">
        <v>68.290001000000004</v>
      </c>
      <c r="C57" s="3">
        <v>77.269997000000004</v>
      </c>
      <c r="E57" s="4">
        <f t="shared" si="3"/>
        <v>-2.4831726918370617E-3</v>
      </c>
      <c r="F57" s="4">
        <f t="shared" si="4"/>
        <v>1.5107645226971505E-2</v>
      </c>
    </row>
    <row r="58" spans="1:6" x14ac:dyDescent="0.25">
      <c r="A58" s="2">
        <v>43147</v>
      </c>
      <c r="B58" s="3">
        <v>68.120002999999997</v>
      </c>
      <c r="C58" s="3">
        <v>77.290001000000004</v>
      </c>
      <c r="E58" s="4">
        <f t="shared" si="3"/>
        <v>-2.4893541881776623E-3</v>
      </c>
      <c r="F58" s="4">
        <f t="shared" si="4"/>
        <v>2.5888444126638354E-4</v>
      </c>
    </row>
    <row r="59" spans="1:6" x14ac:dyDescent="0.25">
      <c r="A59" s="2">
        <v>43151</v>
      </c>
      <c r="B59" s="3">
        <v>67.75</v>
      </c>
      <c r="C59" s="3">
        <v>76.510002</v>
      </c>
      <c r="E59" s="4">
        <f t="shared" si="3"/>
        <v>-5.4316351101745689E-3</v>
      </c>
      <c r="F59" s="4">
        <f t="shared" si="4"/>
        <v>-1.0091848750267239E-2</v>
      </c>
    </row>
    <row r="60" spans="1:6" x14ac:dyDescent="0.25">
      <c r="A60" s="2">
        <v>43152</v>
      </c>
      <c r="B60" s="3">
        <v>66.610000999999997</v>
      </c>
      <c r="C60" s="3">
        <v>76.529999000000004</v>
      </c>
      <c r="E60" s="4">
        <f t="shared" si="3"/>
        <v>-1.6826553505535101E-2</v>
      </c>
      <c r="F60" s="4">
        <f t="shared" si="4"/>
        <v>2.6136452068062415E-4</v>
      </c>
    </row>
    <row r="61" spans="1:6" x14ac:dyDescent="0.25">
      <c r="A61" s="2">
        <v>43153</v>
      </c>
      <c r="B61" s="3">
        <v>67.339995999999999</v>
      </c>
      <c r="C61" s="3">
        <v>77.040001000000004</v>
      </c>
      <c r="E61" s="4">
        <f t="shared" si="3"/>
        <v>1.0959240189772741E-2</v>
      </c>
      <c r="F61" s="4">
        <f t="shared" si="4"/>
        <v>6.6640795330469042E-3</v>
      </c>
    </row>
    <row r="62" spans="1:6" x14ac:dyDescent="0.25">
      <c r="A62" s="2">
        <v>43154</v>
      </c>
      <c r="B62" s="3">
        <v>68.800003000000004</v>
      </c>
      <c r="C62" s="3">
        <v>77.680000000000007</v>
      </c>
      <c r="E62" s="4">
        <f t="shared" si="3"/>
        <v>2.1681126918985924E-2</v>
      </c>
      <c r="F62" s="4">
        <f t="shared" si="4"/>
        <v>8.3073597052523793E-3</v>
      </c>
    </row>
    <row r="63" spans="1:6" x14ac:dyDescent="0.25">
      <c r="A63" s="2">
        <v>43157</v>
      </c>
      <c r="B63" s="3">
        <v>69.209998999999996</v>
      </c>
      <c r="C63" s="3">
        <v>78.75</v>
      </c>
      <c r="E63" s="4">
        <f t="shared" si="3"/>
        <v>5.9592439261956492E-3</v>
      </c>
      <c r="F63" s="4">
        <f t="shared" si="4"/>
        <v>1.3774459320288273E-2</v>
      </c>
    </row>
    <row r="64" spans="1:6" x14ac:dyDescent="0.25">
      <c r="A64" s="2">
        <v>43158</v>
      </c>
      <c r="B64" s="3">
        <v>68.309997999999993</v>
      </c>
      <c r="C64" s="3">
        <v>77.760002</v>
      </c>
      <c r="E64" s="4">
        <f t="shared" si="3"/>
        <v>-1.3003915807020936E-2</v>
      </c>
      <c r="F64" s="4">
        <f t="shared" si="4"/>
        <v>-1.2571403174603174E-2</v>
      </c>
    </row>
    <row r="65" spans="1:6" x14ac:dyDescent="0.25">
      <c r="A65" s="2">
        <v>43159</v>
      </c>
      <c r="B65" s="3">
        <v>66.739998</v>
      </c>
      <c r="C65" s="3">
        <v>76.650002000000001</v>
      </c>
      <c r="E65" s="4">
        <f t="shared" si="3"/>
        <v>-2.298345843898273E-2</v>
      </c>
      <c r="F65" s="4">
        <f t="shared" si="4"/>
        <v>-1.4274690990877283E-2</v>
      </c>
    </row>
    <row r="66" spans="1:6" x14ac:dyDescent="0.25">
      <c r="A66" s="2">
        <v>43160</v>
      </c>
      <c r="B66" s="3">
        <v>66.639999000000003</v>
      </c>
      <c r="C66" s="3">
        <v>75.150002000000001</v>
      </c>
      <c r="E66" s="4">
        <f t="shared" si="3"/>
        <v>-1.4983368743882318E-3</v>
      </c>
      <c r="F66" s="4">
        <f t="shared" si="4"/>
        <v>-1.9569471113647197E-2</v>
      </c>
    </row>
    <row r="67" spans="1:6" x14ac:dyDescent="0.25">
      <c r="A67" s="2">
        <v>43161</v>
      </c>
      <c r="B67" s="3">
        <v>66.949996999999996</v>
      </c>
      <c r="C67" s="3">
        <v>75.129997000000003</v>
      </c>
      <c r="E67" s="4">
        <f t="shared" si="3"/>
        <v>4.6518308020981978E-3</v>
      </c>
      <c r="F67" s="4">
        <f t="shared" si="4"/>
        <v>-2.6620092438583846E-4</v>
      </c>
    </row>
    <row r="68" spans="1:6" x14ac:dyDescent="0.25">
      <c r="A68" s="2">
        <v>43164</v>
      </c>
      <c r="B68" s="3">
        <v>67.660004000000001</v>
      </c>
      <c r="C68" s="3">
        <v>76.029999000000004</v>
      </c>
      <c r="E68" s="4">
        <f t="shared" ref="E68:E131" si="6">(B68-B67)/B67</f>
        <v>1.0605034082376501E-2</v>
      </c>
      <c r="F68" s="4">
        <f t="shared" ref="F68:F131" si="7">(C68-C67)/C67</f>
        <v>1.1979263089814852E-2</v>
      </c>
    </row>
    <row r="69" spans="1:6" x14ac:dyDescent="0.25">
      <c r="A69" s="2">
        <v>43165</v>
      </c>
      <c r="B69" s="3">
        <v>67.699996999999996</v>
      </c>
      <c r="C69" s="3">
        <v>76.370002999999997</v>
      </c>
      <c r="E69" s="4">
        <f t="shared" si="6"/>
        <v>5.910877569560224E-4</v>
      </c>
      <c r="F69" s="4">
        <f t="shared" si="7"/>
        <v>4.4719716489802046E-3</v>
      </c>
    </row>
    <row r="70" spans="1:6" x14ac:dyDescent="0.25">
      <c r="A70" s="2">
        <v>43166</v>
      </c>
      <c r="B70" s="3">
        <v>67.190002000000007</v>
      </c>
      <c r="C70" s="3">
        <v>76.360000999999997</v>
      </c>
      <c r="E70" s="4">
        <f t="shared" si="6"/>
        <v>-7.5331613382492377E-3</v>
      </c>
      <c r="F70" s="4">
        <f t="shared" si="7"/>
        <v>-1.3096765231238849E-4</v>
      </c>
    </row>
    <row r="71" spans="1:6" x14ac:dyDescent="0.25">
      <c r="A71" s="2">
        <v>43167</v>
      </c>
      <c r="B71" s="3">
        <v>67.169998000000007</v>
      </c>
      <c r="C71" s="3">
        <v>76.760002</v>
      </c>
      <c r="E71" s="4">
        <f t="shared" si="6"/>
        <v>-2.9772286656577464E-4</v>
      </c>
      <c r="F71" s="4">
        <f t="shared" si="7"/>
        <v>5.2383577103410879E-3</v>
      </c>
    </row>
    <row r="72" spans="1:6" x14ac:dyDescent="0.25">
      <c r="A72" s="2">
        <v>43168</v>
      </c>
      <c r="B72" s="3">
        <v>68.449996999999996</v>
      </c>
      <c r="C72" s="3">
        <v>78.449996999999996</v>
      </c>
      <c r="E72" s="4">
        <f t="shared" si="6"/>
        <v>1.9056111926637087E-2</v>
      </c>
      <c r="F72" s="4">
        <f t="shared" si="7"/>
        <v>2.201660964000491E-2</v>
      </c>
    </row>
    <row r="73" spans="1:6" x14ac:dyDescent="0.25">
      <c r="A73" s="2">
        <v>43171</v>
      </c>
      <c r="B73" s="3">
        <v>68.430000000000007</v>
      </c>
      <c r="C73" s="3">
        <v>77.480002999999996</v>
      </c>
      <c r="E73" s="4">
        <f t="shared" si="6"/>
        <v>-2.9214026116011933E-4</v>
      </c>
      <c r="F73" s="4">
        <f t="shared" si="7"/>
        <v>-1.2364487407182436E-2</v>
      </c>
    </row>
    <row r="74" spans="1:6" x14ac:dyDescent="0.25">
      <c r="A74" s="2">
        <v>43172</v>
      </c>
      <c r="B74" s="3">
        <v>67.940002000000007</v>
      </c>
      <c r="C74" s="3">
        <v>77.099997999999999</v>
      </c>
      <c r="E74" s="4">
        <f t="shared" si="6"/>
        <v>-7.1605728481660075E-3</v>
      </c>
      <c r="F74" s="4">
        <f t="shared" si="7"/>
        <v>-4.904555824552524E-3</v>
      </c>
    </row>
    <row r="75" spans="1:6" x14ac:dyDescent="0.25">
      <c r="A75" s="2">
        <v>43173</v>
      </c>
      <c r="B75" s="3">
        <v>67.540001000000004</v>
      </c>
      <c r="C75" s="3">
        <v>76.260002</v>
      </c>
      <c r="E75" s="4">
        <f t="shared" si="6"/>
        <v>-5.8875623818792806E-3</v>
      </c>
      <c r="F75" s="4">
        <f t="shared" si="7"/>
        <v>-1.0894890036183909E-2</v>
      </c>
    </row>
    <row r="76" spans="1:6" x14ac:dyDescent="0.25">
      <c r="A76" s="2">
        <v>43174</v>
      </c>
      <c r="B76" s="3">
        <v>67.190002000000007</v>
      </c>
      <c r="C76" s="3">
        <v>76.480002999999996</v>
      </c>
      <c r="E76" s="4">
        <f t="shared" si="6"/>
        <v>-5.1820994198681879E-3</v>
      </c>
      <c r="F76" s="4">
        <f t="shared" si="7"/>
        <v>2.8848805957282344E-3</v>
      </c>
    </row>
    <row r="77" spans="1:6" x14ac:dyDescent="0.25">
      <c r="A77" s="2">
        <v>43175</v>
      </c>
      <c r="B77" s="3">
        <v>67.309997999999993</v>
      </c>
      <c r="C77" s="3">
        <v>76.580001999999993</v>
      </c>
      <c r="E77" s="4">
        <f t="shared" si="6"/>
        <v>1.7859204707269722E-3</v>
      </c>
      <c r="F77" s="4">
        <f t="shared" si="7"/>
        <v>1.3075182541506549E-3</v>
      </c>
    </row>
    <row r="78" spans="1:6" x14ac:dyDescent="0.25">
      <c r="A78" s="2">
        <v>43178</v>
      </c>
      <c r="B78" s="3">
        <v>66.269997000000004</v>
      </c>
      <c r="C78" s="3">
        <v>75.989998</v>
      </c>
      <c r="E78" s="4">
        <f t="shared" si="6"/>
        <v>-1.5450914142056424E-2</v>
      </c>
      <c r="F78" s="4">
        <f t="shared" si="7"/>
        <v>-7.704413483823014E-3</v>
      </c>
    </row>
    <row r="79" spans="1:6" x14ac:dyDescent="0.25">
      <c r="A79" s="2">
        <v>43179</v>
      </c>
      <c r="B79" s="3">
        <v>66.830001999999993</v>
      </c>
      <c r="C79" s="3">
        <v>76.25</v>
      </c>
      <c r="E79" s="4">
        <f t="shared" si="6"/>
        <v>8.4503549924710222E-3</v>
      </c>
      <c r="F79" s="4">
        <f t="shared" si="7"/>
        <v>3.4215292386242735E-3</v>
      </c>
    </row>
    <row r="80" spans="1:6" x14ac:dyDescent="0.25">
      <c r="A80" s="2">
        <v>43180</v>
      </c>
      <c r="B80" s="3">
        <v>68.580001999999993</v>
      </c>
      <c r="C80" s="3">
        <v>76.339995999999999</v>
      </c>
      <c r="E80" s="4">
        <f t="shared" si="6"/>
        <v>2.6185843896877337E-2</v>
      </c>
      <c r="F80" s="4">
        <f t="shared" si="7"/>
        <v>1.1802754098360563E-3</v>
      </c>
    </row>
    <row r="81" spans="1:6" x14ac:dyDescent="0.25">
      <c r="A81" s="2">
        <v>43181</v>
      </c>
      <c r="B81" s="3">
        <v>67.180000000000007</v>
      </c>
      <c r="C81" s="3">
        <v>73.819999999999993</v>
      </c>
      <c r="E81" s="4">
        <f t="shared" si="6"/>
        <v>-2.0414143469986872E-2</v>
      </c>
      <c r="F81" s="4">
        <f t="shared" si="7"/>
        <v>-3.3010166780726657E-2</v>
      </c>
    </row>
    <row r="82" spans="1:6" x14ac:dyDescent="0.25">
      <c r="A82" s="2">
        <v>43182</v>
      </c>
      <c r="B82" s="3">
        <v>66.769997000000004</v>
      </c>
      <c r="C82" s="3">
        <v>72.739998</v>
      </c>
      <c r="E82" s="4">
        <f t="shared" si="6"/>
        <v>-6.1030515034236855E-3</v>
      </c>
      <c r="F82" s="4">
        <f t="shared" si="7"/>
        <v>-1.4630208615551251E-2</v>
      </c>
    </row>
    <row r="83" spans="1:6" x14ac:dyDescent="0.25">
      <c r="A83" s="2">
        <v>43185</v>
      </c>
      <c r="B83" s="3">
        <v>67.970000999999996</v>
      </c>
      <c r="C83" s="3">
        <v>74.5</v>
      </c>
      <c r="E83" s="4">
        <f t="shared" si="6"/>
        <v>1.7972203892715356E-2</v>
      </c>
      <c r="F83" s="4">
        <f t="shared" si="7"/>
        <v>2.419579390145158E-2</v>
      </c>
    </row>
    <row r="84" spans="1:6" x14ac:dyDescent="0.25">
      <c r="A84" s="2">
        <v>43186</v>
      </c>
      <c r="B84" s="3">
        <v>67.330001999999993</v>
      </c>
      <c r="C84" s="3">
        <v>73.470000999999996</v>
      </c>
      <c r="E84" s="4">
        <f t="shared" si="6"/>
        <v>-9.4159039367971049E-3</v>
      </c>
      <c r="F84" s="4">
        <f t="shared" si="7"/>
        <v>-1.3825489932885956E-2</v>
      </c>
    </row>
    <row r="85" spans="1:6" x14ac:dyDescent="0.25">
      <c r="A85" s="2">
        <v>43187</v>
      </c>
      <c r="B85" s="3">
        <v>66.019997000000004</v>
      </c>
      <c r="C85" s="3">
        <v>73.220000999999996</v>
      </c>
      <c r="E85" s="4">
        <f t="shared" si="6"/>
        <v>-1.9456482416263552E-2</v>
      </c>
      <c r="F85" s="4">
        <f t="shared" si="7"/>
        <v>-3.4027493752177848E-3</v>
      </c>
    </row>
    <row r="86" spans="1:6" x14ac:dyDescent="0.25">
      <c r="A86" s="2">
        <v>43188</v>
      </c>
      <c r="B86" s="3">
        <v>67.410004000000001</v>
      </c>
      <c r="C86" s="3">
        <v>74.290001000000004</v>
      </c>
      <c r="E86" s="4">
        <f t="shared" si="6"/>
        <v>2.105433297732499E-2</v>
      </c>
      <c r="F86" s="4">
        <f t="shared" si="7"/>
        <v>1.4613493381405546E-2</v>
      </c>
    </row>
    <row r="87" spans="1:6" x14ac:dyDescent="0.25">
      <c r="A87" s="2">
        <v>43192</v>
      </c>
      <c r="B87" s="3">
        <v>66.059997999999993</v>
      </c>
      <c r="C87" s="3">
        <v>72.760002</v>
      </c>
      <c r="E87" s="4">
        <f t="shared" si="6"/>
        <v>-2.0026790088901458E-2</v>
      </c>
      <c r="F87" s="4">
        <f t="shared" si="7"/>
        <v>-2.0594951937071632E-2</v>
      </c>
    </row>
    <row r="88" spans="1:6" x14ac:dyDescent="0.25">
      <c r="A88" s="2">
        <v>43193</v>
      </c>
      <c r="B88" s="3">
        <v>67.470000999999996</v>
      </c>
      <c r="C88" s="3">
        <v>73.769997000000004</v>
      </c>
      <c r="E88" s="4">
        <f t="shared" si="6"/>
        <v>2.1344278575364223E-2</v>
      </c>
      <c r="F88" s="4">
        <f t="shared" si="7"/>
        <v>1.3881184335316587E-2</v>
      </c>
    </row>
    <row r="89" spans="1:6" x14ac:dyDescent="0.25">
      <c r="A89" s="2">
        <v>43194</v>
      </c>
      <c r="B89" s="3">
        <v>67.379997000000003</v>
      </c>
      <c r="C89" s="3">
        <v>74.089995999999999</v>
      </c>
      <c r="E89" s="4">
        <f t="shared" si="6"/>
        <v>-1.3339854552543036E-3</v>
      </c>
      <c r="F89" s="4">
        <f t="shared" si="7"/>
        <v>4.3377933172478733E-3</v>
      </c>
    </row>
    <row r="90" spans="1:6" x14ac:dyDescent="0.25">
      <c r="A90" s="2">
        <v>43195</v>
      </c>
      <c r="B90" s="3">
        <v>68.589995999999999</v>
      </c>
      <c r="C90" s="3">
        <v>74.839995999999999</v>
      </c>
      <c r="E90" s="4">
        <f t="shared" si="6"/>
        <v>1.7957836952708625E-2</v>
      </c>
      <c r="F90" s="4">
        <f t="shared" si="7"/>
        <v>1.0122824139442524E-2</v>
      </c>
    </row>
    <row r="91" spans="1:6" x14ac:dyDescent="0.25">
      <c r="A91" s="2">
        <v>43196</v>
      </c>
      <c r="B91" s="3">
        <v>67.349997999999999</v>
      </c>
      <c r="C91" s="3">
        <v>72.769997000000004</v>
      </c>
      <c r="E91" s="4">
        <f t="shared" si="6"/>
        <v>-1.8078408985473624E-2</v>
      </c>
      <c r="F91" s="4">
        <f t="shared" si="7"/>
        <v>-2.7658993995670386E-2</v>
      </c>
    </row>
    <row r="92" spans="1:6" x14ac:dyDescent="0.25">
      <c r="A92" s="2">
        <v>43199</v>
      </c>
      <c r="B92" s="3">
        <v>67.669998000000007</v>
      </c>
      <c r="C92" s="3">
        <v>72.550003000000004</v>
      </c>
      <c r="E92" s="4">
        <f t="shared" si="6"/>
        <v>4.7512993244633412E-3</v>
      </c>
      <c r="F92" s="4">
        <f t="shared" si="7"/>
        <v>-3.0231415290562645E-3</v>
      </c>
    </row>
    <row r="93" spans="1:6" x14ac:dyDescent="0.25">
      <c r="A93" s="2">
        <v>43200</v>
      </c>
      <c r="B93" s="3">
        <v>69.910004000000001</v>
      </c>
      <c r="C93" s="3">
        <v>73.660004000000001</v>
      </c>
      <c r="E93" s="4">
        <f t="shared" si="6"/>
        <v>3.3101907288367198E-2</v>
      </c>
      <c r="F93" s="4">
        <f t="shared" si="7"/>
        <v>1.5299806396975571E-2</v>
      </c>
    </row>
    <row r="94" spans="1:6" x14ac:dyDescent="0.25">
      <c r="A94" s="2">
        <v>43201</v>
      </c>
      <c r="B94" s="3">
        <v>70.639999000000003</v>
      </c>
      <c r="C94" s="3">
        <v>73.120002999999997</v>
      </c>
      <c r="E94" s="4">
        <f t="shared" si="6"/>
        <v>1.0441924735120919E-2</v>
      </c>
      <c r="F94" s="4">
        <f t="shared" si="7"/>
        <v>-7.3309933569919942E-3</v>
      </c>
    </row>
    <row r="95" spans="1:6" x14ac:dyDescent="0.25">
      <c r="A95" s="2">
        <v>43202</v>
      </c>
      <c r="B95" s="3">
        <v>70.629997000000003</v>
      </c>
      <c r="C95" s="3">
        <v>74.169998000000007</v>
      </c>
      <c r="E95" s="4">
        <f t="shared" si="6"/>
        <v>-1.4159116848232211E-4</v>
      </c>
      <c r="F95" s="4">
        <f t="shared" si="7"/>
        <v>1.4359887266416137E-2</v>
      </c>
    </row>
    <row r="96" spans="1:6" x14ac:dyDescent="0.25">
      <c r="A96" s="2">
        <v>43203</v>
      </c>
      <c r="B96" s="3">
        <v>71.410004000000001</v>
      </c>
      <c r="C96" s="3">
        <v>73.989998</v>
      </c>
      <c r="E96" s="4">
        <f t="shared" si="6"/>
        <v>1.104356552641504E-2</v>
      </c>
      <c r="F96" s="4">
        <f t="shared" si="7"/>
        <v>-2.4268572853407226E-3</v>
      </c>
    </row>
    <row r="97" spans="1:6" x14ac:dyDescent="0.25">
      <c r="A97" s="2">
        <v>43206</v>
      </c>
      <c r="B97" s="3">
        <v>72.139999000000003</v>
      </c>
      <c r="C97" s="3">
        <v>74.730002999999996</v>
      </c>
      <c r="E97" s="4">
        <f t="shared" si="6"/>
        <v>1.0222587300233205E-2</v>
      </c>
      <c r="F97" s="4">
        <f t="shared" si="7"/>
        <v>1.0001419381035751E-2</v>
      </c>
    </row>
    <row r="98" spans="1:6" x14ac:dyDescent="0.25">
      <c r="A98" s="2">
        <v>43207</v>
      </c>
      <c r="B98" s="3">
        <v>72.419998000000007</v>
      </c>
      <c r="C98" s="3">
        <v>75.360000999999997</v>
      </c>
      <c r="E98" s="4">
        <f t="shared" si="6"/>
        <v>3.8813280271878525E-3</v>
      </c>
      <c r="F98" s="4">
        <f t="shared" si="7"/>
        <v>8.4303221558816276E-3</v>
      </c>
    </row>
    <row r="99" spans="1:6" x14ac:dyDescent="0.25">
      <c r="A99" s="2">
        <v>43208</v>
      </c>
      <c r="B99" s="3">
        <v>73.559997999999993</v>
      </c>
      <c r="C99" s="3">
        <v>76.139999000000003</v>
      </c>
      <c r="E99" s="4">
        <f t="shared" si="6"/>
        <v>1.574150830548195E-2</v>
      </c>
      <c r="F99" s="4">
        <f t="shared" si="7"/>
        <v>1.0350291794714894E-2</v>
      </c>
    </row>
    <row r="100" spans="1:6" x14ac:dyDescent="0.25">
      <c r="A100" s="2">
        <v>43209</v>
      </c>
      <c r="B100" s="3">
        <v>73.650002000000001</v>
      </c>
      <c r="C100" s="3">
        <v>75.930000000000007</v>
      </c>
      <c r="E100" s="4">
        <f t="shared" si="6"/>
        <v>1.2235454383781731E-3</v>
      </c>
      <c r="F100" s="4">
        <f t="shared" si="7"/>
        <v>-2.7580641286847965E-3</v>
      </c>
    </row>
    <row r="101" spans="1:6" x14ac:dyDescent="0.25">
      <c r="A101" s="2">
        <v>43210</v>
      </c>
      <c r="B101" s="3">
        <v>73.300003000000004</v>
      </c>
      <c r="C101" s="3">
        <v>75.599997999999999</v>
      </c>
      <c r="E101" s="4">
        <f t="shared" si="6"/>
        <v>-4.7521926747537205E-3</v>
      </c>
      <c r="F101" s="4">
        <f t="shared" si="7"/>
        <v>-4.3461345976558334E-3</v>
      </c>
    </row>
    <row r="102" spans="1:6" x14ac:dyDescent="0.25">
      <c r="A102" s="2">
        <v>43213</v>
      </c>
      <c r="B102" s="3">
        <v>73.75</v>
      </c>
      <c r="C102" s="3">
        <v>75.510002</v>
      </c>
      <c r="E102" s="4">
        <f t="shared" si="6"/>
        <v>6.139112982028066E-3</v>
      </c>
      <c r="F102" s="4">
        <f t="shared" si="7"/>
        <v>-1.1904233119159513E-3</v>
      </c>
    </row>
    <row r="103" spans="1:6" x14ac:dyDescent="0.25">
      <c r="A103" s="2">
        <v>43214</v>
      </c>
      <c r="B103" s="3">
        <v>72.959998999999996</v>
      </c>
      <c r="C103" s="3">
        <v>73.400002000000001</v>
      </c>
      <c r="E103" s="4">
        <f t="shared" si="6"/>
        <v>-1.0711877966101745E-2</v>
      </c>
      <c r="F103" s="4">
        <f t="shared" si="7"/>
        <v>-2.7943318025604069E-2</v>
      </c>
    </row>
    <row r="104" spans="1:6" x14ac:dyDescent="0.25">
      <c r="A104" s="2">
        <v>43215</v>
      </c>
      <c r="B104" s="3">
        <v>73.540001000000004</v>
      </c>
      <c r="C104" s="3">
        <v>73.610000999999997</v>
      </c>
      <c r="E104" s="4">
        <f t="shared" si="6"/>
        <v>7.949588924747758E-3</v>
      </c>
      <c r="F104" s="4">
        <f t="shared" si="7"/>
        <v>2.8610217204080766E-3</v>
      </c>
    </row>
    <row r="105" spans="1:6" x14ac:dyDescent="0.25">
      <c r="A105" s="2">
        <v>43216</v>
      </c>
      <c r="B105" s="3">
        <v>74.610000999999997</v>
      </c>
      <c r="C105" s="3">
        <v>73.339995999999999</v>
      </c>
      <c r="E105" s="4">
        <f t="shared" si="6"/>
        <v>1.4549904615856521E-2</v>
      </c>
      <c r="F105" s="4">
        <f t="shared" si="7"/>
        <v>-3.6680477697588624E-3</v>
      </c>
    </row>
    <row r="106" spans="1:6" x14ac:dyDescent="0.25">
      <c r="A106" s="2">
        <v>43217</v>
      </c>
      <c r="B106" s="3">
        <v>73.819999999999993</v>
      </c>
      <c r="C106" s="3">
        <v>73.190002000000007</v>
      </c>
      <c r="E106" s="4">
        <f t="shared" si="6"/>
        <v>-1.0588406237925178E-2</v>
      </c>
      <c r="F106" s="4">
        <f t="shared" si="7"/>
        <v>-2.0451869127452969E-3</v>
      </c>
    </row>
    <row r="107" spans="1:6" x14ac:dyDescent="0.25">
      <c r="A107" s="2">
        <v>43220</v>
      </c>
      <c r="B107" s="3">
        <v>73.809997999999993</v>
      </c>
      <c r="C107" s="3">
        <v>72.220000999999996</v>
      </c>
      <c r="E107" s="4">
        <f t="shared" si="6"/>
        <v>-1.3549173665673351E-4</v>
      </c>
      <c r="F107" s="4">
        <f t="shared" si="7"/>
        <v>-1.3253189964388994E-2</v>
      </c>
    </row>
    <row r="108" spans="1:6" x14ac:dyDescent="0.25">
      <c r="A108" s="2">
        <v>43221</v>
      </c>
      <c r="B108" s="3">
        <v>73.360000999999997</v>
      </c>
      <c r="C108" s="3">
        <v>71.889999000000003</v>
      </c>
      <c r="E108" s="4">
        <f t="shared" si="6"/>
        <v>-6.0966943800756677E-3</v>
      </c>
      <c r="F108" s="4">
        <f t="shared" si="7"/>
        <v>-4.5693989951619256E-3</v>
      </c>
    </row>
    <row r="109" spans="1:6" x14ac:dyDescent="0.25">
      <c r="A109" s="2">
        <v>43222</v>
      </c>
      <c r="B109" s="3">
        <v>73.660004000000001</v>
      </c>
      <c r="C109" s="3">
        <v>71.260002</v>
      </c>
      <c r="E109" s="4">
        <f t="shared" si="6"/>
        <v>4.0894628668285294E-3</v>
      </c>
      <c r="F109" s="4">
        <f t="shared" si="7"/>
        <v>-8.7633469017019041E-3</v>
      </c>
    </row>
    <row r="110" spans="1:6" x14ac:dyDescent="0.25">
      <c r="A110" s="2">
        <v>43223</v>
      </c>
      <c r="B110" s="3">
        <v>73.489998</v>
      </c>
      <c r="C110" s="3">
        <v>71.430000000000007</v>
      </c>
      <c r="E110" s="4">
        <f t="shared" si="6"/>
        <v>-2.3079824975301491E-3</v>
      </c>
      <c r="F110" s="4">
        <f t="shared" si="7"/>
        <v>2.3856019538142413E-3</v>
      </c>
    </row>
    <row r="111" spans="1:6" x14ac:dyDescent="0.25">
      <c r="A111" s="2">
        <v>43224</v>
      </c>
      <c r="B111" s="3">
        <v>73.849997999999999</v>
      </c>
      <c r="C111" s="3">
        <v>72.260002</v>
      </c>
      <c r="E111" s="4">
        <f t="shared" si="6"/>
        <v>4.8986257966696289E-3</v>
      </c>
      <c r="F111" s="4">
        <f t="shared" si="7"/>
        <v>1.1619795604087822E-2</v>
      </c>
    </row>
    <row r="112" spans="1:6" x14ac:dyDescent="0.25">
      <c r="A112" s="2">
        <v>43227</v>
      </c>
      <c r="B112" s="3">
        <v>73.949996999999996</v>
      </c>
      <c r="C112" s="3">
        <v>72.739998</v>
      </c>
      <c r="E112" s="4">
        <f t="shared" si="6"/>
        <v>1.3540826365357091E-3</v>
      </c>
      <c r="F112" s="4">
        <f t="shared" si="7"/>
        <v>6.6426236744360993E-3</v>
      </c>
    </row>
    <row r="113" spans="1:6" x14ac:dyDescent="0.25">
      <c r="A113" s="2">
        <v>43228</v>
      </c>
      <c r="B113" s="3">
        <v>74.529999000000004</v>
      </c>
      <c r="C113" s="3">
        <v>73.260002</v>
      </c>
      <c r="E113" s="4">
        <f t="shared" si="6"/>
        <v>7.8431646183840607E-3</v>
      </c>
      <c r="F113" s="4">
        <f t="shared" si="7"/>
        <v>7.1488041558648401E-3</v>
      </c>
    </row>
    <row r="114" spans="1:6" x14ac:dyDescent="0.25">
      <c r="A114" s="2">
        <v>43229</v>
      </c>
      <c r="B114" s="3">
        <v>76.050003000000004</v>
      </c>
      <c r="C114" s="3">
        <v>74.050003000000004</v>
      </c>
      <c r="E114" s="4">
        <f t="shared" si="6"/>
        <v>2.0394525967993102E-2</v>
      </c>
      <c r="F114" s="4">
        <f t="shared" si="7"/>
        <v>1.0783524139133981E-2</v>
      </c>
    </row>
    <row r="115" spans="1:6" x14ac:dyDescent="0.25">
      <c r="A115" s="2">
        <v>43230</v>
      </c>
      <c r="B115" s="3">
        <v>76.620002999999997</v>
      </c>
      <c r="C115" s="3">
        <v>74.550003000000004</v>
      </c>
      <c r="E115" s="4">
        <f t="shared" si="6"/>
        <v>7.4950687378670207E-3</v>
      </c>
      <c r="F115" s="4">
        <f t="shared" si="7"/>
        <v>6.7521941896477701E-3</v>
      </c>
    </row>
    <row r="116" spans="1:6" x14ac:dyDescent="0.25">
      <c r="A116" s="2">
        <v>43231</v>
      </c>
      <c r="B116" s="3">
        <v>76.730002999999996</v>
      </c>
      <c r="C116" s="3">
        <v>74.709998999999996</v>
      </c>
      <c r="E116" s="4">
        <f t="shared" si="6"/>
        <v>1.4356564303449511E-3</v>
      </c>
      <c r="F116" s="4">
        <f t="shared" si="7"/>
        <v>2.1461568552853375E-3</v>
      </c>
    </row>
    <row r="117" spans="1:6" x14ac:dyDescent="0.25">
      <c r="A117" s="2">
        <v>43234</v>
      </c>
      <c r="B117" s="3">
        <v>77.260002</v>
      </c>
      <c r="C117" s="3">
        <v>74.580001999999993</v>
      </c>
      <c r="E117" s="4">
        <f t="shared" si="6"/>
        <v>6.907324114140901E-3</v>
      </c>
      <c r="F117" s="4">
        <f t="shared" si="7"/>
        <v>-1.7400214394327998E-3</v>
      </c>
    </row>
    <row r="118" spans="1:6" x14ac:dyDescent="0.25">
      <c r="A118" s="2">
        <v>43235</v>
      </c>
      <c r="B118" s="3">
        <v>77.279999000000004</v>
      </c>
      <c r="C118" s="3">
        <v>74.330001999999993</v>
      </c>
      <c r="E118" s="4">
        <f t="shared" si="6"/>
        <v>2.5882732956703257E-4</v>
      </c>
      <c r="F118" s="4">
        <f t="shared" si="7"/>
        <v>-3.3521050321237591E-3</v>
      </c>
    </row>
    <row r="119" spans="1:6" x14ac:dyDescent="0.25">
      <c r="A119" s="2">
        <v>43236</v>
      </c>
      <c r="B119" s="3">
        <v>77.550003000000004</v>
      </c>
      <c r="C119" s="3">
        <v>74.599997999999999</v>
      </c>
      <c r="E119" s="4">
        <f t="shared" si="6"/>
        <v>3.4938406249202993E-3</v>
      </c>
      <c r="F119" s="4">
        <f t="shared" si="7"/>
        <v>3.632395973835789E-3</v>
      </c>
    </row>
    <row r="120" spans="1:6" x14ac:dyDescent="0.25">
      <c r="A120" s="2">
        <v>43237</v>
      </c>
      <c r="B120" s="3">
        <v>78.720000999999996</v>
      </c>
      <c r="C120" s="3">
        <v>74.889999000000003</v>
      </c>
      <c r="E120" s="4">
        <f t="shared" si="6"/>
        <v>1.5087014245505476E-2</v>
      </c>
      <c r="F120" s="4">
        <f t="shared" si="7"/>
        <v>3.8874129728529447E-3</v>
      </c>
    </row>
    <row r="121" spans="1:6" x14ac:dyDescent="0.25">
      <c r="A121" s="2">
        <v>43238</v>
      </c>
      <c r="B121" s="3">
        <v>78.110000999999997</v>
      </c>
      <c r="C121" s="3">
        <v>75.330001999999993</v>
      </c>
      <c r="E121" s="4">
        <f t="shared" si="6"/>
        <v>-7.7489836414000989E-3</v>
      </c>
      <c r="F121" s="4">
        <f t="shared" si="7"/>
        <v>5.8753238867046871E-3</v>
      </c>
    </row>
    <row r="122" spans="1:6" x14ac:dyDescent="0.25">
      <c r="A122" s="2">
        <v>43241</v>
      </c>
      <c r="B122" s="3">
        <v>78.910004000000001</v>
      </c>
      <c r="C122" s="3">
        <v>76.470000999999996</v>
      </c>
      <c r="E122" s="4">
        <f t="shared" si="6"/>
        <v>1.024200473381128E-2</v>
      </c>
      <c r="F122" s="4">
        <f t="shared" si="7"/>
        <v>1.513339930616228E-2</v>
      </c>
    </row>
    <row r="123" spans="1:6" x14ac:dyDescent="0.25">
      <c r="A123" s="2">
        <v>43242</v>
      </c>
      <c r="B123" s="3">
        <v>77.860000999999997</v>
      </c>
      <c r="C123" s="3">
        <v>75.529999000000004</v>
      </c>
      <c r="E123" s="4">
        <f t="shared" si="6"/>
        <v>-1.3306335658023839E-2</v>
      </c>
      <c r="F123" s="4">
        <f t="shared" si="7"/>
        <v>-1.229242824254694E-2</v>
      </c>
    </row>
    <row r="124" spans="1:6" x14ac:dyDescent="0.25">
      <c r="A124" s="2">
        <v>43243</v>
      </c>
      <c r="B124" s="3">
        <v>77.849997999999999</v>
      </c>
      <c r="C124" s="3">
        <v>75.459998999999996</v>
      </c>
      <c r="E124" s="4">
        <f t="shared" si="6"/>
        <v>-1.2847418278350063E-4</v>
      </c>
      <c r="F124" s="4">
        <f t="shared" si="7"/>
        <v>-9.2678407158468766E-4</v>
      </c>
    </row>
    <row r="125" spans="1:6" x14ac:dyDescent="0.25">
      <c r="A125" s="2">
        <v>43244</v>
      </c>
      <c r="B125" s="3">
        <v>76.569999999999993</v>
      </c>
      <c r="C125" s="3">
        <v>75.830001999999993</v>
      </c>
      <c r="E125" s="4">
        <f t="shared" si="6"/>
        <v>-1.6441850133380943E-2</v>
      </c>
      <c r="F125" s="4">
        <f t="shared" si="7"/>
        <v>4.9032998264417812E-3</v>
      </c>
    </row>
    <row r="126" spans="1:6" x14ac:dyDescent="0.25">
      <c r="A126" s="2">
        <v>43245</v>
      </c>
      <c r="B126" s="3">
        <v>74.580001999999993</v>
      </c>
      <c r="C126" s="3">
        <v>75.690002000000007</v>
      </c>
      <c r="E126" s="4">
        <f t="shared" si="6"/>
        <v>-2.5989264725088158E-2</v>
      </c>
      <c r="F126" s="4">
        <f t="shared" si="7"/>
        <v>-1.8462349506463995E-3</v>
      </c>
    </row>
    <row r="127" spans="1:6" x14ac:dyDescent="0.25">
      <c r="A127" s="2">
        <v>43249</v>
      </c>
      <c r="B127" s="3">
        <v>74.349997999999999</v>
      </c>
      <c r="C127" s="3">
        <v>74.480002999999996</v>
      </c>
      <c r="E127" s="4">
        <f t="shared" si="6"/>
        <v>-3.0839902632342903E-3</v>
      </c>
      <c r="F127" s="4">
        <f t="shared" si="7"/>
        <v>-1.5986246109492907E-2</v>
      </c>
    </row>
    <row r="128" spans="1:6" x14ac:dyDescent="0.25">
      <c r="A128" s="2">
        <v>43250</v>
      </c>
      <c r="B128" s="3">
        <v>76.599997999999999</v>
      </c>
      <c r="C128" s="3">
        <v>75.529999000000004</v>
      </c>
      <c r="E128" s="4">
        <f t="shared" si="6"/>
        <v>3.0262273847001316E-2</v>
      </c>
      <c r="F128" s="4">
        <f t="shared" si="7"/>
        <v>1.4097690087364891E-2</v>
      </c>
    </row>
    <row r="129" spans="1:6" x14ac:dyDescent="0.25">
      <c r="A129" s="2">
        <v>43251</v>
      </c>
      <c r="B129" s="3">
        <v>76.019997000000004</v>
      </c>
      <c r="C129" s="3">
        <v>74.440002000000007</v>
      </c>
      <c r="E129" s="4">
        <f t="shared" si="6"/>
        <v>-7.5718148191073814E-3</v>
      </c>
      <c r="F129" s="4">
        <f t="shared" si="7"/>
        <v>-1.4431312252499788E-2</v>
      </c>
    </row>
    <row r="130" spans="1:6" x14ac:dyDescent="0.25">
      <c r="A130" s="2">
        <v>43252</v>
      </c>
      <c r="B130" s="3">
        <v>76.379997000000003</v>
      </c>
      <c r="C130" s="3">
        <v>75.260002</v>
      </c>
      <c r="E130" s="4">
        <f t="shared" si="6"/>
        <v>4.735596082699127E-3</v>
      </c>
      <c r="F130" s="4">
        <f t="shared" si="7"/>
        <v>1.1015582723922994E-2</v>
      </c>
    </row>
    <row r="131" spans="1:6" x14ac:dyDescent="0.25">
      <c r="A131" s="2">
        <v>43255</v>
      </c>
      <c r="B131" s="3">
        <v>75.720000999999996</v>
      </c>
      <c r="C131" s="3">
        <v>75.150002000000001</v>
      </c>
      <c r="E131" s="4">
        <f t="shared" si="6"/>
        <v>-8.6409534684847751E-3</v>
      </c>
      <c r="F131" s="4">
        <f t="shared" si="7"/>
        <v>-1.4615997485623164E-3</v>
      </c>
    </row>
    <row r="132" spans="1:6" x14ac:dyDescent="0.25">
      <c r="A132" s="2">
        <v>43256</v>
      </c>
      <c r="B132" s="3">
        <v>75.540001000000004</v>
      </c>
      <c r="C132" s="3">
        <v>75.239998</v>
      </c>
      <c r="E132" s="4">
        <f t="shared" ref="E132:E195" si="8">(B132-B131)/B131</f>
        <v>-2.3771790494296562E-3</v>
      </c>
      <c r="F132" s="4">
        <f t="shared" ref="F132:F195" si="9">(C132-C131)/C131</f>
        <v>1.1975515316686126E-3</v>
      </c>
    </row>
    <row r="133" spans="1:6" x14ac:dyDescent="0.25">
      <c r="A133" s="2">
        <v>43257</v>
      </c>
      <c r="B133" s="3">
        <v>75.900002000000001</v>
      </c>
      <c r="C133" s="3">
        <v>75.870002999999997</v>
      </c>
      <c r="E133" s="4">
        <f t="shared" si="8"/>
        <v>4.7657002281479566E-3</v>
      </c>
      <c r="F133" s="4">
        <f t="shared" si="9"/>
        <v>8.3732724182156021E-3</v>
      </c>
    </row>
    <row r="134" spans="1:6" x14ac:dyDescent="0.25">
      <c r="A134" s="2">
        <v>43258</v>
      </c>
      <c r="B134" s="3">
        <v>77.050003000000004</v>
      </c>
      <c r="C134" s="3">
        <v>76.190002000000007</v>
      </c>
      <c r="E134" s="4">
        <f t="shared" si="8"/>
        <v>1.5151527927496012E-2</v>
      </c>
      <c r="F134" s="4">
        <f t="shared" si="9"/>
        <v>4.2177275253305309E-3</v>
      </c>
    </row>
    <row r="135" spans="1:6" x14ac:dyDescent="0.25">
      <c r="A135" s="2">
        <v>43259</v>
      </c>
      <c r="B135" s="3">
        <v>76.900002000000001</v>
      </c>
      <c r="C135" s="3">
        <v>76.440002000000007</v>
      </c>
      <c r="E135" s="4">
        <f t="shared" si="8"/>
        <v>-1.9468007029150038E-3</v>
      </c>
      <c r="F135" s="4">
        <f t="shared" si="9"/>
        <v>3.2812704218067876E-3</v>
      </c>
    </row>
    <row r="136" spans="1:6" x14ac:dyDescent="0.25">
      <c r="A136" s="2">
        <v>43262</v>
      </c>
      <c r="B136" s="3">
        <v>77.300003000000004</v>
      </c>
      <c r="C136" s="3">
        <v>76.589995999999999</v>
      </c>
      <c r="E136" s="4">
        <f t="shared" si="8"/>
        <v>5.2015733367601624E-3</v>
      </c>
      <c r="F136" s="4">
        <f t="shared" si="9"/>
        <v>1.9622448466182982E-3</v>
      </c>
    </row>
    <row r="137" spans="1:6" x14ac:dyDescent="0.25">
      <c r="A137" s="2">
        <v>43263</v>
      </c>
      <c r="B137" s="3">
        <v>76.709998999999996</v>
      </c>
      <c r="C137" s="3">
        <v>76.510002</v>
      </c>
      <c r="E137" s="4">
        <f t="shared" si="8"/>
        <v>-7.6326517089528121E-3</v>
      </c>
      <c r="F137" s="4">
        <f t="shared" si="9"/>
        <v>-1.0444444989917382E-3</v>
      </c>
    </row>
    <row r="138" spans="1:6" x14ac:dyDescent="0.25">
      <c r="A138" s="2">
        <v>43264</v>
      </c>
      <c r="B138" s="3">
        <v>76.419998000000007</v>
      </c>
      <c r="C138" s="3">
        <v>75.900002000000001</v>
      </c>
      <c r="E138" s="4">
        <f t="shared" si="8"/>
        <v>-3.7804849925756031E-3</v>
      </c>
      <c r="F138" s="4">
        <f t="shared" si="9"/>
        <v>-7.9728138028280198E-3</v>
      </c>
    </row>
    <row r="139" spans="1:6" x14ac:dyDescent="0.25">
      <c r="A139" s="2">
        <v>43265</v>
      </c>
      <c r="B139" s="3">
        <v>76.309997999999993</v>
      </c>
      <c r="C139" s="3">
        <v>75.610000999999997</v>
      </c>
      <c r="E139" s="4">
        <f t="shared" si="8"/>
        <v>-1.4394138037011415E-3</v>
      </c>
      <c r="F139" s="4">
        <f t="shared" si="9"/>
        <v>-3.8208299388451101E-3</v>
      </c>
    </row>
    <row r="140" spans="1:6" x14ac:dyDescent="0.25">
      <c r="A140" s="2">
        <v>43266</v>
      </c>
      <c r="B140" s="3">
        <v>74.169998000000007</v>
      </c>
      <c r="C140" s="3">
        <v>75.120002999999997</v>
      </c>
      <c r="E140" s="4">
        <f t="shared" si="8"/>
        <v>-2.8043507483776719E-2</v>
      </c>
      <c r="F140" s="4">
        <f t="shared" si="9"/>
        <v>-6.4805977188123563E-3</v>
      </c>
    </row>
    <row r="141" spans="1:6" x14ac:dyDescent="0.25">
      <c r="A141" s="2">
        <v>43269</v>
      </c>
      <c r="B141" s="3">
        <v>74.910004000000001</v>
      </c>
      <c r="C141" s="3">
        <v>74.809997999999993</v>
      </c>
      <c r="E141" s="4">
        <f t="shared" si="8"/>
        <v>9.9771608460875773E-3</v>
      </c>
      <c r="F141" s="4">
        <f t="shared" si="9"/>
        <v>-4.1267969597925053E-3</v>
      </c>
    </row>
    <row r="142" spans="1:6" x14ac:dyDescent="0.25">
      <c r="A142" s="2">
        <v>43270</v>
      </c>
      <c r="B142" s="3">
        <v>74.739998</v>
      </c>
      <c r="C142" s="3">
        <v>73.230002999999996</v>
      </c>
      <c r="E142" s="4">
        <f t="shared" si="8"/>
        <v>-2.2694699095197053E-3</v>
      </c>
      <c r="F142" s="4">
        <f t="shared" si="9"/>
        <v>-2.1120104828768967E-2</v>
      </c>
    </row>
    <row r="143" spans="1:6" x14ac:dyDescent="0.25">
      <c r="A143" s="2">
        <v>43271</v>
      </c>
      <c r="B143" s="3">
        <v>75.069999999999993</v>
      </c>
      <c r="C143" s="3">
        <v>73.279999000000004</v>
      </c>
      <c r="E143" s="4">
        <f t="shared" si="8"/>
        <v>4.4153332730888385E-3</v>
      </c>
      <c r="F143" s="4">
        <f t="shared" si="9"/>
        <v>6.8272563091397473E-4</v>
      </c>
    </row>
    <row r="144" spans="1:6" x14ac:dyDescent="0.25">
      <c r="A144" s="2">
        <v>43272</v>
      </c>
      <c r="B144" s="3">
        <v>73.680000000000007</v>
      </c>
      <c r="C144" s="3">
        <v>72.360000999999997</v>
      </c>
      <c r="E144" s="4">
        <f t="shared" si="8"/>
        <v>-1.8516051685093734E-2</v>
      </c>
      <c r="F144" s="4">
        <f t="shared" si="9"/>
        <v>-1.2554558031585217E-2</v>
      </c>
    </row>
    <row r="145" spans="1:6" x14ac:dyDescent="0.25">
      <c r="A145" s="2">
        <v>43273</v>
      </c>
      <c r="B145" s="3">
        <v>75.150002000000001</v>
      </c>
      <c r="C145" s="3">
        <v>72.610000999999997</v>
      </c>
      <c r="E145" s="4">
        <f t="shared" si="8"/>
        <v>1.9951167209554747E-2</v>
      </c>
      <c r="F145" s="4">
        <f t="shared" si="9"/>
        <v>3.4549474370515832E-3</v>
      </c>
    </row>
    <row r="146" spans="1:6" x14ac:dyDescent="0.25">
      <c r="A146" s="2">
        <v>43276</v>
      </c>
      <c r="B146" s="3">
        <v>73.639999000000003</v>
      </c>
      <c r="C146" s="3">
        <v>71.690002000000007</v>
      </c>
      <c r="E146" s="4">
        <f t="shared" si="8"/>
        <v>-2.0093186424665663E-2</v>
      </c>
      <c r="F146" s="4">
        <f t="shared" si="9"/>
        <v>-1.2670417123393099E-2</v>
      </c>
    </row>
    <row r="147" spans="1:6" x14ac:dyDescent="0.25">
      <c r="A147" s="2">
        <v>43277</v>
      </c>
      <c r="B147" s="3">
        <v>74.569999999999993</v>
      </c>
      <c r="C147" s="3">
        <v>71.959998999999996</v>
      </c>
      <c r="E147" s="4">
        <f t="shared" si="8"/>
        <v>1.2629019726086498E-2</v>
      </c>
      <c r="F147" s="4">
        <f t="shared" si="9"/>
        <v>3.7661736988093453E-3</v>
      </c>
    </row>
    <row r="148" spans="1:6" x14ac:dyDescent="0.25">
      <c r="A148" s="2">
        <v>43278</v>
      </c>
      <c r="B148" s="3">
        <v>75.569999999999993</v>
      </c>
      <c r="C148" s="3">
        <v>71.379997000000003</v>
      </c>
      <c r="E148" s="4">
        <f t="shared" si="8"/>
        <v>1.3410218586562963E-2</v>
      </c>
      <c r="F148" s="4">
        <f t="shared" si="9"/>
        <v>-8.0600612570880283E-3</v>
      </c>
    </row>
    <row r="149" spans="1:6" x14ac:dyDescent="0.25">
      <c r="A149" s="2">
        <v>43279</v>
      </c>
      <c r="B149" s="3">
        <v>75.470000999999996</v>
      </c>
      <c r="C149" s="3">
        <v>71.480002999999996</v>
      </c>
      <c r="E149" s="4">
        <f t="shared" si="8"/>
        <v>-1.3232631996823721E-3</v>
      </c>
      <c r="F149" s="4">
        <f t="shared" si="9"/>
        <v>1.4010367638428644E-3</v>
      </c>
    </row>
    <row r="150" spans="1:6" x14ac:dyDescent="0.25">
      <c r="A150" s="2">
        <v>43280</v>
      </c>
      <c r="B150" s="3">
        <v>75.940002000000007</v>
      </c>
      <c r="C150" s="3">
        <v>71.629997000000003</v>
      </c>
      <c r="E150" s="4">
        <f t="shared" si="8"/>
        <v>6.2276532896827523E-3</v>
      </c>
      <c r="F150" s="4">
        <f t="shared" si="9"/>
        <v>2.098405060223719E-3</v>
      </c>
    </row>
    <row r="151" spans="1:6" x14ac:dyDescent="0.25">
      <c r="A151" s="2">
        <v>43283</v>
      </c>
      <c r="B151" s="3">
        <v>74.819999999999993</v>
      </c>
      <c r="C151" s="3">
        <v>71.790001000000004</v>
      </c>
      <c r="E151" s="4">
        <f t="shared" si="8"/>
        <v>-1.4748511594719389E-2</v>
      </c>
      <c r="F151" s="4">
        <f t="shared" si="9"/>
        <v>2.2337568993615999E-3</v>
      </c>
    </row>
    <row r="152" spans="1:6" x14ac:dyDescent="0.25">
      <c r="A152" s="2">
        <v>43284</v>
      </c>
      <c r="B152" s="3">
        <v>75.290001000000004</v>
      </c>
      <c r="C152" s="3">
        <v>71.559997999999993</v>
      </c>
      <c r="E152" s="4">
        <f t="shared" si="8"/>
        <v>6.2817562149159395E-3</v>
      </c>
      <c r="F152" s="4">
        <f t="shared" si="9"/>
        <v>-3.2038305724499238E-3</v>
      </c>
    </row>
    <row r="153" spans="1:6" x14ac:dyDescent="0.25">
      <c r="A153" s="2">
        <v>43286</v>
      </c>
      <c r="B153" s="3">
        <v>75.209998999999996</v>
      </c>
      <c r="C153" s="3">
        <v>71.910004000000001</v>
      </c>
      <c r="E153" s="4">
        <f t="shared" si="8"/>
        <v>-1.0625846584861574E-3</v>
      </c>
      <c r="F153" s="4">
        <f t="shared" si="9"/>
        <v>4.8910845413943083E-3</v>
      </c>
    </row>
    <row r="154" spans="1:6" x14ac:dyDescent="0.25">
      <c r="A154" s="2">
        <v>43287</v>
      </c>
      <c r="B154" s="3">
        <v>75.669998000000007</v>
      </c>
      <c r="C154" s="3">
        <v>72.160004000000001</v>
      </c>
      <c r="E154" s="4">
        <f t="shared" si="8"/>
        <v>6.1161947362877974E-3</v>
      </c>
      <c r="F154" s="4">
        <f t="shared" si="9"/>
        <v>3.4765677387530113E-3</v>
      </c>
    </row>
    <row r="155" spans="1:6" x14ac:dyDescent="0.25">
      <c r="A155" s="2">
        <v>43290</v>
      </c>
      <c r="B155" s="3">
        <v>76.800003000000004</v>
      </c>
      <c r="C155" s="3">
        <v>73.5</v>
      </c>
      <c r="E155" s="4">
        <f t="shared" si="8"/>
        <v>1.4933329322937169E-2</v>
      </c>
      <c r="F155" s="4">
        <f t="shared" si="9"/>
        <v>1.8569788327617045E-2</v>
      </c>
    </row>
    <row r="156" spans="1:6" x14ac:dyDescent="0.25">
      <c r="A156" s="2">
        <v>43291</v>
      </c>
      <c r="B156" s="3">
        <v>77.370002999999997</v>
      </c>
      <c r="C156" s="3">
        <v>73.730002999999996</v>
      </c>
      <c r="E156" s="4">
        <f t="shared" si="8"/>
        <v>7.4218747100829301E-3</v>
      </c>
      <c r="F156" s="4">
        <f t="shared" si="9"/>
        <v>3.1292925170067539E-3</v>
      </c>
    </row>
    <row r="157" spans="1:6" x14ac:dyDescent="0.25">
      <c r="A157" s="2">
        <v>43292</v>
      </c>
      <c r="B157" s="3">
        <v>75.730002999999996</v>
      </c>
      <c r="C157" s="3">
        <v>72.519997000000004</v>
      </c>
      <c r="E157" s="4">
        <f t="shared" si="8"/>
        <v>-2.1196845500962441E-2</v>
      </c>
      <c r="F157" s="4">
        <f t="shared" si="9"/>
        <v>-1.6411310874353185E-2</v>
      </c>
    </row>
    <row r="158" spans="1:6" x14ac:dyDescent="0.25">
      <c r="A158" s="2">
        <v>43293</v>
      </c>
      <c r="B158" s="3">
        <v>75.860000999999997</v>
      </c>
      <c r="C158" s="3">
        <v>73.370002999999997</v>
      </c>
      <c r="E158" s="4">
        <f t="shared" si="8"/>
        <v>1.7165983738307855E-3</v>
      </c>
      <c r="F158" s="4">
        <f t="shared" si="9"/>
        <v>1.1720987798716999E-2</v>
      </c>
    </row>
    <row r="159" spans="1:6" x14ac:dyDescent="0.25">
      <c r="A159" s="2">
        <v>43294</v>
      </c>
      <c r="B159" s="3">
        <v>76.260002</v>
      </c>
      <c r="C159" s="3">
        <v>73.75</v>
      </c>
      <c r="E159" s="4">
        <f t="shared" si="8"/>
        <v>5.2728841909717768E-3</v>
      </c>
      <c r="F159" s="4">
        <f t="shared" si="9"/>
        <v>5.1791874671179043E-3</v>
      </c>
    </row>
    <row r="160" spans="1:6" x14ac:dyDescent="0.25">
      <c r="A160" s="2">
        <v>43297</v>
      </c>
      <c r="B160" s="3">
        <v>75.379997000000003</v>
      </c>
      <c r="C160" s="3">
        <v>73.449996999999996</v>
      </c>
      <c r="E160" s="4">
        <f t="shared" si="8"/>
        <v>-1.1539535495947103E-2</v>
      </c>
      <c r="F160" s="4">
        <f t="shared" si="9"/>
        <v>-4.067837288135645E-3</v>
      </c>
    </row>
    <row r="161" spans="1:6" x14ac:dyDescent="0.25">
      <c r="A161" s="2">
        <v>43298</v>
      </c>
      <c r="B161" s="3">
        <v>75.080001999999993</v>
      </c>
      <c r="C161" s="3">
        <v>73.739998</v>
      </c>
      <c r="E161" s="4">
        <f t="shared" si="8"/>
        <v>-3.9797693279293948E-3</v>
      </c>
      <c r="F161" s="4">
        <f t="shared" si="9"/>
        <v>3.9482779012231101E-3</v>
      </c>
    </row>
    <row r="162" spans="1:6" x14ac:dyDescent="0.25">
      <c r="A162" s="2">
        <v>43299</v>
      </c>
      <c r="B162" s="3">
        <v>75.129997000000003</v>
      </c>
      <c r="C162" s="3">
        <v>74.550003000000004</v>
      </c>
      <c r="E162" s="4">
        <f t="shared" si="8"/>
        <v>6.6588969989651555E-4</v>
      </c>
      <c r="F162" s="4">
        <f t="shared" si="9"/>
        <v>1.0984608380379993E-2</v>
      </c>
    </row>
    <row r="163" spans="1:6" x14ac:dyDescent="0.25">
      <c r="A163" s="2">
        <v>43300</v>
      </c>
      <c r="B163" s="3">
        <v>75.150002000000001</v>
      </c>
      <c r="C163" s="3">
        <v>74.519997000000004</v>
      </c>
      <c r="E163" s="4">
        <f t="shared" si="8"/>
        <v>2.6627180618678324E-4</v>
      </c>
      <c r="F163" s="4">
        <f t="shared" si="9"/>
        <v>-4.0249495362193612E-4</v>
      </c>
    </row>
    <row r="164" spans="1:6" x14ac:dyDescent="0.25">
      <c r="A164" s="2">
        <v>43301</v>
      </c>
      <c r="B164" s="3">
        <v>74.889999000000003</v>
      </c>
      <c r="C164" s="3">
        <v>74.440002000000007</v>
      </c>
      <c r="E164" s="4">
        <f t="shared" si="8"/>
        <v>-3.4597870004048374E-3</v>
      </c>
      <c r="F164" s="4">
        <f t="shared" si="9"/>
        <v>-1.0734702525551189E-3</v>
      </c>
    </row>
    <row r="165" spans="1:6" x14ac:dyDescent="0.25">
      <c r="A165" s="2">
        <v>43304</v>
      </c>
      <c r="B165" s="3">
        <v>74.559997999999993</v>
      </c>
      <c r="C165" s="3">
        <v>73.980002999999996</v>
      </c>
      <c r="E165" s="4">
        <f t="shared" si="8"/>
        <v>-4.4064762238815091E-3</v>
      </c>
      <c r="F165" s="4">
        <f t="shared" si="9"/>
        <v>-6.17945980173416E-3</v>
      </c>
    </row>
    <row r="166" spans="1:6" x14ac:dyDescent="0.25">
      <c r="A166" s="2">
        <v>43305</v>
      </c>
      <c r="B166" s="3">
        <v>75.5</v>
      </c>
      <c r="C166" s="3">
        <v>74.290001000000004</v>
      </c>
      <c r="E166" s="4">
        <f t="shared" si="8"/>
        <v>1.2607323299552758E-2</v>
      </c>
      <c r="F166" s="4">
        <f t="shared" si="9"/>
        <v>4.1902945043136497E-3</v>
      </c>
    </row>
    <row r="167" spans="1:6" x14ac:dyDescent="0.25">
      <c r="A167" s="2">
        <v>43306</v>
      </c>
      <c r="B167" s="3">
        <v>76.129997000000003</v>
      </c>
      <c r="C167" s="3">
        <v>75.419998000000007</v>
      </c>
      <c r="E167" s="4">
        <f t="shared" si="8"/>
        <v>8.3443311258278551E-3</v>
      </c>
      <c r="F167" s="4">
        <f t="shared" si="9"/>
        <v>1.5210620336376129E-2</v>
      </c>
    </row>
    <row r="168" spans="1:6" x14ac:dyDescent="0.25">
      <c r="A168" s="2">
        <v>43307</v>
      </c>
      <c r="B168" s="3">
        <v>76.959998999999996</v>
      </c>
      <c r="C168" s="3">
        <v>76</v>
      </c>
      <c r="E168" s="4">
        <f t="shared" si="8"/>
        <v>1.0902430483479372E-2</v>
      </c>
      <c r="F168" s="4">
        <f t="shared" si="9"/>
        <v>7.6902945555632762E-3</v>
      </c>
    </row>
    <row r="169" spans="1:6" x14ac:dyDescent="0.25">
      <c r="A169" s="2">
        <v>43308</v>
      </c>
      <c r="B169" s="3">
        <v>76.629997000000003</v>
      </c>
      <c r="C169" s="3">
        <v>76.010002</v>
      </c>
      <c r="E169" s="4">
        <f t="shared" si="8"/>
        <v>-4.2879678311845259E-3</v>
      </c>
      <c r="F169" s="4">
        <f t="shared" si="9"/>
        <v>1.3160526315789562E-4</v>
      </c>
    </row>
    <row r="170" spans="1:6" x14ac:dyDescent="0.25">
      <c r="A170" s="2">
        <v>43311</v>
      </c>
      <c r="B170" s="3">
        <v>77.260002</v>
      </c>
      <c r="C170" s="3">
        <v>75.260002</v>
      </c>
      <c r="E170" s="4">
        <f t="shared" si="8"/>
        <v>8.2213888120078755E-3</v>
      </c>
      <c r="F170" s="4">
        <f t="shared" si="9"/>
        <v>-9.8671224873800156E-3</v>
      </c>
    </row>
    <row r="171" spans="1:6" x14ac:dyDescent="0.25">
      <c r="A171" s="2">
        <v>43312</v>
      </c>
      <c r="B171" s="3">
        <v>77.120002999999997</v>
      </c>
      <c r="C171" s="3">
        <v>76.919998000000007</v>
      </c>
      <c r="E171" s="4">
        <f t="shared" si="8"/>
        <v>-1.8120501731284332E-3</v>
      </c>
      <c r="F171" s="4">
        <f t="shared" si="9"/>
        <v>2.205681578376794E-2</v>
      </c>
    </row>
    <row r="172" spans="1:6" x14ac:dyDescent="0.25">
      <c r="A172" s="2">
        <v>43313</v>
      </c>
      <c r="B172" s="3">
        <v>76.050003000000004</v>
      </c>
      <c r="C172" s="3">
        <v>75.879997000000003</v>
      </c>
      <c r="E172" s="4">
        <f t="shared" si="8"/>
        <v>-1.3874480788077683E-2</v>
      </c>
      <c r="F172" s="4">
        <f t="shared" si="9"/>
        <v>-1.3520554173701405E-2</v>
      </c>
    </row>
    <row r="173" spans="1:6" x14ac:dyDescent="0.25">
      <c r="A173" s="2">
        <v>43314</v>
      </c>
      <c r="B173" s="3">
        <v>75.629997000000003</v>
      </c>
      <c r="C173" s="3">
        <v>75.779999000000004</v>
      </c>
      <c r="E173" s="4">
        <f t="shared" si="8"/>
        <v>-5.5227611233624905E-3</v>
      </c>
      <c r="F173" s="4">
        <f t="shared" si="9"/>
        <v>-1.3178440162563445E-3</v>
      </c>
    </row>
    <row r="174" spans="1:6" x14ac:dyDescent="0.25">
      <c r="A174" s="2">
        <v>43315</v>
      </c>
      <c r="B174" s="3">
        <v>75.239998</v>
      </c>
      <c r="C174" s="3">
        <v>75.849997999999999</v>
      </c>
      <c r="E174" s="4">
        <f t="shared" si="8"/>
        <v>-5.1566708378952214E-3</v>
      </c>
      <c r="F174" s="4">
        <f t="shared" si="9"/>
        <v>9.2371339302862359E-4</v>
      </c>
    </row>
    <row r="175" spans="1:6" x14ac:dyDescent="0.25">
      <c r="A175" s="2">
        <v>43318</v>
      </c>
      <c r="B175" s="3">
        <v>75.519997000000004</v>
      </c>
      <c r="C175" s="3">
        <v>75.959998999999996</v>
      </c>
      <c r="E175" s="4">
        <f t="shared" si="8"/>
        <v>3.721411582174732E-3</v>
      </c>
      <c r="F175" s="4">
        <f t="shared" si="9"/>
        <v>1.4502439406787711E-3</v>
      </c>
    </row>
    <row r="176" spans="1:6" x14ac:dyDescent="0.25">
      <c r="A176" s="2">
        <v>43319</v>
      </c>
      <c r="B176" s="3">
        <v>76.080001999999993</v>
      </c>
      <c r="C176" s="3">
        <v>76.5</v>
      </c>
      <c r="E176" s="4">
        <f t="shared" si="8"/>
        <v>7.4153207394855912E-3</v>
      </c>
      <c r="F176" s="4">
        <f t="shared" si="9"/>
        <v>7.1090179977491017E-3</v>
      </c>
    </row>
    <row r="177" spans="1:6" x14ac:dyDescent="0.25">
      <c r="A177" s="2">
        <v>43320</v>
      </c>
      <c r="B177" s="3">
        <v>75.529999000000004</v>
      </c>
      <c r="C177" s="3">
        <v>76.160004000000001</v>
      </c>
      <c r="E177" s="4">
        <f t="shared" si="8"/>
        <v>-7.2292716290936693E-3</v>
      </c>
      <c r="F177" s="4">
        <f t="shared" si="9"/>
        <v>-4.4443921568627356E-3</v>
      </c>
    </row>
    <row r="178" spans="1:6" x14ac:dyDescent="0.25">
      <c r="A178" s="2">
        <v>43321</v>
      </c>
      <c r="B178" s="3">
        <v>74.830001999999993</v>
      </c>
      <c r="C178" s="3">
        <v>75.739998</v>
      </c>
      <c r="E178" s="4">
        <f t="shared" si="8"/>
        <v>-9.2678009965286821E-3</v>
      </c>
      <c r="F178" s="4">
        <f t="shared" si="9"/>
        <v>-5.5147843742235194E-3</v>
      </c>
    </row>
    <row r="179" spans="1:6" x14ac:dyDescent="0.25">
      <c r="A179" s="2">
        <v>43322</v>
      </c>
      <c r="B179" s="3">
        <v>75.290001000000004</v>
      </c>
      <c r="C179" s="3">
        <v>75.069999999999993</v>
      </c>
      <c r="E179" s="4">
        <f t="shared" si="8"/>
        <v>6.1472536109248074E-3</v>
      </c>
      <c r="F179" s="4">
        <f t="shared" si="9"/>
        <v>-8.846026111593068E-3</v>
      </c>
    </row>
    <row r="180" spans="1:6" x14ac:dyDescent="0.25">
      <c r="A180" s="2">
        <v>43325</v>
      </c>
      <c r="B180" s="3">
        <v>74.330001999999993</v>
      </c>
      <c r="C180" s="3">
        <v>74.709998999999996</v>
      </c>
      <c r="E180" s="4">
        <f t="shared" si="8"/>
        <v>-1.2750683852428299E-2</v>
      </c>
      <c r="F180" s="4">
        <f t="shared" si="9"/>
        <v>-4.7955374983348464E-3</v>
      </c>
    </row>
    <row r="181" spans="1:6" x14ac:dyDescent="0.25">
      <c r="A181" s="2">
        <v>43326</v>
      </c>
      <c r="B181" s="3">
        <v>74.510002</v>
      </c>
      <c r="C181" s="3">
        <v>75.230002999999996</v>
      </c>
      <c r="E181" s="4">
        <f t="shared" si="8"/>
        <v>2.4216331919378509E-3</v>
      </c>
      <c r="F181" s="4">
        <f t="shared" si="9"/>
        <v>6.9602999191580792E-3</v>
      </c>
    </row>
    <row r="182" spans="1:6" x14ac:dyDescent="0.25">
      <c r="A182" s="2">
        <v>43327</v>
      </c>
      <c r="B182" s="3">
        <v>71.910004000000001</v>
      </c>
      <c r="C182" s="3">
        <v>74.870002999999997</v>
      </c>
      <c r="E182" s="4">
        <f t="shared" si="8"/>
        <v>-3.4894617235414913E-2</v>
      </c>
      <c r="F182" s="4">
        <f t="shared" si="9"/>
        <v>-4.7853248124953476E-3</v>
      </c>
    </row>
    <row r="183" spans="1:6" x14ac:dyDescent="0.25">
      <c r="A183" s="2">
        <v>43328</v>
      </c>
      <c r="B183" s="3">
        <v>72.430000000000007</v>
      </c>
      <c r="C183" s="3">
        <v>75.819999999999993</v>
      </c>
      <c r="E183" s="4">
        <f t="shared" si="8"/>
        <v>7.2312052715225285E-3</v>
      </c>
      <c r="F183" s="4">
        <f t="shared" si="9"/>
        <v>1.2688619766717469E-2</v>
      </c>
    </row>
    <row r="184" spans="1:6" x14ac:dyDescent="0.25">
      <c r="A184" s="2">
        <v>43329</v>
      </c>
      <c r="B184" s="3">
        <v>72.610000999999997</v>
      </c>
      <c r="C184" s="3">
        <v>76.279999000000004</v>
      </c>
      <c r="E184" s="4">
        <f t="shared" si="8"/>
        <v>2.4851718901006499E-3</v>
      </c>
      <c r="F184" s="4">
        <f t="shared" si="9"/>
        <v>6.0669876022159128E-3</v>
      </c>
    </row>
    <row r="185" spans="1:6" x14ac:dyDescent="0.25">
      <c r="A185" s="2">
        <v>43332</v>
      </c>
      <c r="B185" s="3">
        <v>73.099997999999999</v>
      </c>
      <c r="C185" s="3">
        <v>76.790001000000004</v>
      </c>
      <c r="E185" s="4">
        <f t="shared" si="8"/>
        <v>6.74834035603446E-3</v>
      </c>
      <c r="F185" s="4">
        <f t="shared" si="9"/>
        <v>6.6859203813046724E-3</v>
      </c>
    </row>
    <row r="186" spans="1:6" x14ac:dyDescent="0.25">
      <c r="A186" s="2">
        <v>43333</v>
      </c>
      <c r="B186" s="3">
        <v>73.470000999999996</v>
      </c>
      <c r="C186" s="3">
        <v>77.360000999999997</v>
      </c>
      <c r="E186" s="4">
        <f t="shared" si="8"/>
        <v>5.0616006856798682E-3</v>
      </c>
      <c r="F186" s="4">
        <f t="shared" si="9"/>
        <v>7.4228414191581157E-3</v>
      </c>
    </row>
    <row r="187" spans="1:6" x14ac:dyDescent="0.25">
      <c r="A187" s="2">
        <v>43334</v>
      </c>
      <c r="B187" s="3">
        <v>74.349997999999999</v>
      </c>
      <c r="C187" s="3">
        <v>76.610000999999997</v>
      </c>
      <c r="E187" s="4">
        <f t="shared" si="8"/>
        <v>1.197763696777414E-2</v>
      </c>
      <c r="F187" s="4">
        <f t="shared" si="9"/>
        <v>-9.6949326564770861E-3</v>
      </c>
    </row>
    <row r="188" spans="1:6" x14ac:dyDescent="0.25">
      <c r="A188" s="2">
        <v>43335</v>
      </c>
      <c r="B188" s="3">
        <v>74</v>
      </c>
      <c r="C188" s="3">
        <v>76.389999000000003</v>
      </c>
      <c r="E188" s="4">
        <f t="shared" si="8"/>
        <v>-4.7074379208456654E-3</v>
      </c>
      <c r="F188" s="4">
        <f t="shared" si="9"/>
        <v>-2.8717138379882518E-3</v>
      </c>
    </row>
    <row r="189" spans="1:6" x14ac:dyDescent="0.25">
      <c r="A189" s="2">
        <v>43336</v>
      </c>
      <c r="B189" s="3">
        <v>74.540001000000004</v>
      </c>
      <c r="C189" s="3">
        <v>76.720000999999996</v>
      </c>
      <c r="E189" s="4">
        <f t="shared" si="8"/>
        <v>7.2973108108108616E-3</v>
      </c>
      <c r="F189" s="4">
        <f t="shared" si="9"/>
        <v>4.3199634025390321E-3</v>
      </c>
    </row>
    <row r="190" spans="1:6" x14ac:dyDescent="0.25">
      <c r="A190" s="2">
        <v>43339</v>
      </c>
      <c r="B190" s="3">
        <v>75.089995999999999</v>
      </c>
      <c r="C190" s="3">
        <v>77.690002000000007</v>
      </c>
      <c r="E190" s="4">
        <f t="shared" si="8"/>
        <v>7.3785215001539312E-3</v>
      </c>
      <c r="F190" s="4">
        <f t="shared" si="9"/>
        <v>1.2643391388902752E-2</v>
      </c>
    </row>
    <row r="191" spans="1:6" x14ac:dyDescent="0.25">
      <c r="A191" s="2">
        <v>43340</v>
      </c>
      <c r="B191" s="3">
        <v>74.769997000000004</v>
      </c>
      <c r="C191" s="3">
        <v>77.529999000000004</v>
      </c>
      <c r="E191" s="4">
        <f t="shared" si="8"/>
        <v>-4.2615397129598422E-3</v>
      </c>
      <c r="F191" s="4">
        <f t="shared" si="9"/>
        <v>-2.0595056748743965E-3</v>
      </c>
    </row>
    <row r="192" spans="1:6" x14ac:dyDescent="0.25">
      <c r="A192" s="2">
        <v>43341</v>
      </c>
      <c r="B192" s="3">
        <v>75.230002999999996</v>
      </c>
      <c r="C192" s="3">
        <v>77.589995999999999</v>
      </c>
      <c r="E192" s="4">
        <f t="shared" si="8"/>
        <v>6.1522805731822191E-3</v>
      </c>
      <c r="F192" s="4">
        <f t="shared" si="9"/>
        <v>7.7385529180769926E-4</v>
      </c>
    </row>
    <row r="193" spans="1:6" x14ac:dyDescent="0.25">
      <c r="A193" s="2">
        <v>43342</v>
      </c>
      <c r="B193" s="3">
        <v>75.019997000000004</v>
      </c>
      <c r="C193" s="3">
        <v>77.050003000000004</v>
      </c>
      <c r="E193" s="4">
        <f t="shared" si="8"/>
        <v>-2.7915192293690699E-3</v>
      </c>
      <c r="F193" s="4">
        <f t="shared" si="9"/>
        <v>-6.9595698909430993E-3</v>
      </c>
    </row>
    <row r="194" spans="1:6" x14ac:dyDescent="0.25">
      <c r="A194" s="2">
        <v>43343</v>
      </c>
      <c r="B194" s="3">
        <v>74.440002000000007</v>
      </c>
      <c r="C194" s="3">
        <v>77.099997999999999</v>
      </c>
      <c r="E194" s="4">
        <f t="shared" si="8"/>
        <v>-7.7312053211625251E-3</v>
      </c>
      <c r="F194" s="4">
        <f t="shared" si="9"/>
        <v>6.4886434851917617E-4</v>
      </c>
    </row>
    <row r="195" spans="1:6" x14ac:dyDescent="0.25">
      <c r="A195" s="2">
        <v>43347</v>
      </c>
      <c r="B195" s="3">
        <v>74.279999000000004</v>
      </c>
      <c r="C195" s="3">
        <v>77.040001000000004</v>
      </c>
      <c r="E195" s="4">
        <f t="shared" si="8"/>
        <v>-2.1494222958242694E-3</v>
      </c>
      <c r="F195" s="4">
        <f t="shared" si="9"/>
        <v>-7.7817122641164835E-4</v>
      </c>
    </row>
    <row r="196" spans="1:6" x14ac:dyDescent="0.25">
      <c r="A196" s="2">
        <v>43348</v>
      </c>
      <c r="B196" s="3">
        <v>74.180000000000007</v>
      </c>
      <c r="C196" s="3">
        <v>77.589995999999999</v>
      </c>
      <c r="E196" s="4">
        <f t="shared" ref="E196:E252" si="10">(B196-B195)/B195</f>
        <v>-1.3462439599655465E-3</v>
      </c>
      <c r="F196" s="4">
        <f t="shared" ref="F196:F252" si="11">(C196-C195)/C195</f>
        <v>7.1390835002714441E-3</v>
      </c>
    </row>
    <row r="197" spans="1:6" x14ac:dyDescent="0.25">
      <c r="A197" s="2">
        <v>43349</v>
      </c>
      <c r="B197" s="3">
        <v>72.809997999999993</v>
      </c>
      <c r="C197" s="3">
        <v>77.830001999999993</v>
      </c>
      <c r="E197" s="4">
        <f t="shared" si="10"/>
        <v>-1.8468616877864837E-2</v>
      </c>
      <c r="F197" s="4">
        <f t="shared" si="11"/>
        <v>3.0932596001164111E-3</v>
      </c>
    </row>
    <row r="198" spans="1:6" x14ac:dyDescent="0.25">
      <c r="A198" s="2">
        <v>43350</v>
      </c>
      <c r="B198" s="3">
        <v>72.800003000000004</v>
      </c>
      <c r="C198" s="3">
        <v>77.589995999999999</v>
      </c>
      <c r="E198" s="4">
        <f t="shared" si="10"/>
        <v>-1.3727510334486369E-4</v>
      </c>
      <c r="F198" s="4">
        <f t="shared" si="11"/>
        <v>-3.0837208509900071E-3</v>
      </c>
    </row>
    <row r="199" spans="1:6" x14ac:dyDescent="0.25">
      <c r="A199" s="2">
        <v>43353</v>
      </c>
      <c r="B199" s="3">
        <v>72.769997000000004</v>
      </c>
      <c r="C199" s="3">
        <v>77.989998</v>
      </c>
      <c r="E199" s="4">
        <f t="shared" si="10"/>
        <v>-4.1217031268529205E-4</v>
      </c>
      <c r="F199" s="4">
        <f t="shared" si="11"/>
        <v>5.1553295607851381E-3</v>
      </c>
    </row>
    <row r="200" spans="1:6" x14ac:dyDescent="0.25">
      <c r="A200" s="2">
        <v>43354</v>
      </c>
      <c r="B200" s="3">
        <v>73.459998999999996</v>
      </c>
      <c r="C200" s="3">
        <v>77.970000999999996</v>
      </c>
      <c r="E200" s="4">
        <f t="shared" si="10"/>
        <v>9.4819572412514E-3</v>
      </c>
      <c r="F200" s="4">
        <f t="shared" si="11"/>
        <v>-2.5640467384040189E-4</v>
      </c>
    </row>
    <row r="201" spans="1:6" x14ac:dyDescent="0.25">
      <c r="A201" s="2">
        <v>43355</v>
      </c>
      <c r="B201" s="3">
        <v>73.839995999999999</v>
      </c>
      <c r="C201" s="3">
        <v>78.209998999999996</v>
      </c>
      <c r="E201" s="4">
        <f t="shared" si="10"/>
        <v>5.1728424336080249E-3</v>
      </c>
      <c r="F201" s="4">
        <f t="shared" si="11"/>
        <v>3.0780812738478731E-3</v>
      </c>
    </row>
    <row r="202" spans="1:6" x14ac:dyDescent="0.25">
      <c r="A202" s="2">
        <v>43356</v>
      </c>
      <c r="B202" s="3">
        <v>73.870002999999997</v>
      </c>
      <c r="C202" s="3">
        <v>78.680000000000007</v>
      </c>
      <c r="E202" s="4">
        <f t="shared" si="10"/>
        <v>4.0637867856869434E-4</v>
      </c>
      <c r="F202" s="4">
        <f t="shared" si="11"/>
        <v>6.0094745685907829E-3</v>
      </c>
    </row>
    <row r="203" spans="1:6" x14ac:dyDescent="0.25">
      <c r="A203" s="2">
        <v>43357</v>
      </c>
      <c r="B203" s="3">
        <v>74.260002</v>
      </c>
      <c r="C203" s="3">
        <v>79.069999999999993</v>
      </c>
      <c r="E203" s="4">
        <f t="shared" si="10"/>
        <v>5.2795313951727214E-3</v>
      </c>
      <c r="F203" s="4">
        <f t="shared" si="11"/>
        <v>4.9567869852565625E-3</v>
      </c>
    </row>
    <row r="204" spans="1:6" x14ac:dyDescent="0.25">
      <c r="A204" s="2">
        <v>43360</v>
      </c>
      <c r="B204" s="3">
        <v>74.379997000000003</v>
      </c>
      <c r="C204" s="3">
        <v>79.099997999999999</v>
      </c>
      <c r="E204" s="4">
        <f t="shared" si="10"/>
        <v>1.6158766060900855E-3</v>
      </c>
      <c r="F204" s="4">
        <f t="shared" si="11"/>
        <v>3.7938535474903488E-4</v>
      </c>
    </row>
    <row r="205" spans="1:6" x14ac:dyDescent="0.25">
      <c r="A205" s="2">
        <v>43361</v>
      </c>
      <c r="B205" s="3">
        <v>74.870002999999997</v>
      </c>
      <c r="C205" s="3">
        <v>79.819999999999993</v>
      </c>
      <c r="E205" s="4">
        <f t="shared" si="10"/>
        <v>6.5878733498738098E-3</v>
      </c>
      <c r="F205" s="4">
        <f t="shared" si="11"/>
        <v>9.1024275373558644E-3</v>
      </c>
    </row>
    <row r="206" spans="1:6" x14ac:dyDescent="0.25">
      <c r="A206" s="2">
        <v>43362</v>
      </c>
      <c r="B206" s="3">
        <v>75.099997999999999</v>
      </c>
      <c r="C206" s="3">
        <v>79.75</v>
      </c>
      <c r="E206" s="4">
        <f t="shared" si="10"/>
        <v>3.0719245463367005E-3</v>
      </c>
      <c r="F206" s="4">
        <f t="shared" si="11"/>
        <v>-8.7697318967668741E-4</v>
      </c>
    </row>
    <row r="207" spans="1:6" x14ac:dyDescent="0.25">
      <c r="A207" s="2">
        <v>43363</v>
      </c>
      <c r="B207" s="3">
        <v>75.120002999999997</v>
      </c>
      <c r="C207" s="3">
        <v>79.870002999999997</v>
      </c>
      <c r="E207" s="4">
        <f t="shared" si="10"/>
        <v>2.6637816954399397E-4</v>
      </c>
      <c r="F207" s="4">
        <f t="shared" si="11"/>
        <v>1.5047398119121878E-3</v>
      </c>
    </row>
    <row r="208" spans="1:6" x14ac:dyDescent="0.25">
      <c r="A208" s="2">
        <v>43364</v>
      </c>
      <c r="B208" s="3">
        <v>75.099997999999999</v>
      </c>
      <c r="C208" s="3">
        <v>80</v>
      </c>
      <c r="E208" s="4">
        <f t="shared" si="10"/>
        <v>-2.6630723111123423E-4</v>
      </c>
      <c r="F208" s="4">
        <f t="shared" si="11"/>
        <v>1.6276073008286106E-3</v>
      </c>
    </row>
    <row r="209" spans="1:6" x14ac:dyDescent="0.25">
      <c r="A209" s="2">
        <v>43367</v>
      </c>
      <c r="B209" s="3">
        <v>76.199996999999996</v>
      </c>
      <c r="C209" s="3">
        <v>78.629997000000003</v>
      </c>
      <c r="E209" s="4">
        <f t="shared" si="10"/>
        <v>1.4647124224956662E-2</v>
      </c>
      <c r="F209" s="4">
        <f t="shared" si="11"/>
        <v>-1.7125037499999961E-2</v>
      </c>
    </row>
    <row r="210" spans="1:6" x14ac:dyDescent="0.25">
      <c r="A210" s="2">
        <v>43368</v>
      </c>
      <c r="B210" s="3">
        <v>76.690002000000007</v>
      </c>
      <c r="C210" s="3">
        <v>78.389999000000003</v>
      </c>
      <c r="E210" s="4">
        <f t="shared" si="10"/>
        <v>6.4305120641935292E-3</v>
      </c>
      <c r="F210" s="4">
        <f t="shared" si="11"/>
        <v>-3.0522448067752048E-3</v>
      </c>
    </row>
    <row r="211" spans="1:6" x14ac:dyDescent="0.25">
      <c r="A211" s="2">
        <v>43369</v>
      </c>
      <c r="B211" s="3">
        <v>75.949996999999996</v>
      </c>
      <c r="C211" s="3">
        <v>78.339995999999999</v>
      </c>
      <c r="E211" s="4">
        <f t="shared" si="10"/>
        <v>-9.6493021345860786E-3</v>
      </c>
      <c r="F211" s="4">
        <f t="shared" si="11"/>
        <v>-6.3787473705674872E-4</v>
      </c>
    </row>
    <row r="212" spans="1:6" x14ac:dyDescent="0.25">
      <c r="A212" s="2">
        <v>43370</v>
      </c>
      <c r="B212" s="3">
        <v>75.949996999999996</v>
      </c>
      <c r="C212" s="3">
        <v>78.449996999999996</v>
      </c>
      <c r="E212" s="4">
        <f t="shared" si="10"/>
        <v>0</v>
      </c>
      <c r="F212" s="4">
        <f t="shared" si="11"/>
        <v>1.4041486547943774E-3</v>
      </c>
    </row>
    <row r="213" spans="1:6" x14ac:dyDescent="0.25">
      <c r="A213" s="2">
        <v>43371</v>
      </c>
      <c r="B213" s="3">
        <v>75.739998</v>
      </c>
      <c r="C213" s="3">
        <v>78.400002000000001</v>
      </c>
      <c r="E213" s="4">
        <f t="shared" si="10"/>
        <v>-2.7649639011835155E-3</v>
      </c>
      <c r="F213" s="4">
        <f t="shared" si="11"/>
        <v>-6.3728491920777989E-4</v>
      </c>
    </row>
    <row r="214" spans="1:6" x14ac:dyDescent="0.25">
      <c r="A214" s="2">
        <v>43374</v>
      </c>
      <c r="B214" s="3">
        <v>76.790001000000004</v>
      </c>
      <c r="C214" s="3">
        <v>79.089995999999999</v>
      </c>
      <c r="E214" s="4">
        <f t="shared" si="10"/>
        <v>1.3863256241438028E-2</v>
      </c>
      <c r="F214" s="4">
        <f t="shared" si="11"/>
        <v>8.8009436530371351E-3</v>
      </c>
    </row>
    <row r="215" spans="1:6" x14ac:dyDescent="0.25">
      <c r="A215" s="2">
        <v>43375</v>
      </c>
      <c r="B215" s="3">
        <v>76.870002999999997</v>
      </c>
      <c r="C215" s="3">
        <v>79.269997000000004</v>
      </c>
      <c r="E215" s="4">
        <f t="shared" si="10"/>
        <v>1.0418283495007799E-3</v>
      </c>
      <c r="F215" s="4">
        <f t="shared" si="11"/>
        <v>2.2759009875282367E-3</v>
      </c>
    </row>
    <row r="216" spans="1:6" x14ac:dyDescent="0.25">
      <c r="A216" s="2">
        <v>43376</v>
      </c>
      <c r="B216" s="3">
        <v>77.489998</v>
      </c>
      <c r="C216" s="3">
        <v>79.599997999999999</v>
      </c>
      <c r="E216" s="4">
        <f t="shared" si="10"/>
        <v>8.0654998803629946E-3</v>
      </c>
      <c r="F216" s="4">
        <f t="shared" si="11"/>
        <v>4.1630000313989633E-3</v>
      </c>
    </row>
    <row r="217" spans="1:6" x14ac:dyDescent="0.25">
      <c r="A217" s="2">
        <v>43377</v>
      </c>
      <c r="B217" s="3">
        <v>77.169998000000007</v>
      </c>
      <c r="C217" s="3">
        <v>79.339995999999999</v>
      </c>
      <c r="E217" s="4">
        <f t="shared" si="10"/>
        <v>-4.1295652117579506E-3</v>
      </c>
      <c r="F217" s="4">
        <f t="shared" si="11"/>
        <v>-3.2663568659888668E-3</v>
      </c>
    </row>
    <row r="218" spans="1:6" x14ac:dyDescent="0.25">
      <c r="A218" s="2">
        <v>43378</v>
      </c>
      <c r="B218" s="3">
        <v>77.160004000000001</v>
      </c>
      <c r="C218" s="3">
        <v>78.930000000000007</v>
      </c>
      <c r="E218" s="4">
        <f t="shared" si="10"/>
        <v>-1.2950628818217738E-4</v>
      </c>
      <c r="F218" s="4">
        <f t="shared" si="11"/>
        <v>-5.1675828166161302E-3</v>
      </c>
    </row>
    <row r="219" spans="1:6" x14ac:dyDescent="0.25">
      <c r="A219" s="2">
        <v>43381</v>
      </c>
      <c r="B219" s="3">
        <v>77.099997999999999</v>
      </c>
      <c r="C219" s="3">
        <v>79.129997000000003</v>
      </c>
      <c r="E219" s="4">
        <f t="shared" si="10"/>
        <v>-7.776826968542062E-4</v>
      </c>
      <c r="F219" s="4">
        <f t="shared" si="11"/>
        <v>2.5338527809450929E-3</v>
      </c>
    </row>
    <row r="220" spans="1:6" x14ac:dyDescent="0.25">
      <c r="A220" s="2">
        <v>43382</v>
      </c>
      <c r="B220" s="3">
        <v>77.790001000000004</v>
      </c>
      <c r="C220" s="3">
        <v>77.910004000000001</v>
      </c>
      <c r="E220" s="4">
        <f t="shared" si="10"/>
        <v>8.9494554850702377E-3</v>
      </c>
      <c r="F220" s="4">
        <f t="shared" si="11"/>
        <v>-1.541757925253052E-2</v>
      </c>
    </row>
    <row r="221" spans="1:6" x14ac:dyDescent="0.25">
      <c r="A221" s="2">
        <v>43383</v>
      </c>
      <c r="B221" s="3">
        <v>75.349997999999999</v>
      </c>
      <c r="C221" s="3">
        <v>75.400002000000001</v>
      </c>
      <c r="E221" s="4">
        <f t="shared" si="10"/>
        <v>-3.1366537712218361E-2</v>
      </c>
      <c r="F221" s="4">
        <f t="shared" si="11"/>
        <v>-3.2216684265604707E-2</v>
      </c>
    </row>
    <row r="222" spans="1:6" x14ac:dyDescent="0.25">
      <c r="A222" s="2">
        <v>43384</v>
      </c>
      <c r="B222" s="3">
        <v>72.800003000000004</v>
      </c>
      <c r="C222" s="3">
        <v>73.410004000000001</v>
      </c>
      <c r="E222" s="4">
        <f t="shared" si="10"/>
        <v>-3.3842004879681559E-2</v>
      </c>
      <c r="F222" s="4">
        <f t="shared" si="11"/>
        <v>-2.6392545719030616E-2</v>
      </c>
    </row>
    <row r="223" spans="1:6" x14ac:dyDescent="0.25">
      <c r="A223" s="2">
        <v>43385</v>
      </c>
      <c r="B223" s="3">
        <v>73</v>
      </c>
      <c r="C223" s="3">
        <v>73.900002000000001</v>
      </c>
      <c r="E223" s="4">
        <f t="shared" si="10"/>
        <v>2.7472114252522243E-3</v>
      </c>
      <c r="F223" s="4">
        <f t="shared" si="11"/>
        <v>6.6748123321175674E-3</v>
      </c>
    </row>
    <row r="224" spans="1:6" x14ac:dyDescent="0.25">
      <c r="A224" s="2">
        <v>43388</v>
      </c>
      <c r="B224" s="3">
        <v>72.389999000000003</v>
      </c>
      <c r="C224" s="3">
        <v>74.040001000000004</v>
      </c>
      <c r="E224" s="4">
        <f t="shared" si="10"/>
        <v>-8.3561780821917384E-3</v>
      </c>
      <c r="F224" s="4">
        <f t="shared" si="11"/>
        <v>1.8944383790409516E-3</v>
      </c>
    </row>
    <row r="225" spans="1:6" x14ac:dyDescent="0.25">
      <c r="A225" s="2">
        <v>43389</v>
      </c>
      <c r="B225" s="3">
        <v>72.989998</v>
      </c>
      <c r="C225" s="3">
        <v>75.290001000000004</v>
      </c>
      <c r="E225" s="4">
        <f t="shared" si="10"/>
        <v>8.2884239299408861E-3</v>
      </c>
      <c r="F225" s="4">
        <f t="shared" si="11"/>
        <v>1.6882765844371071E-2</v>
      </c>
    </row>
    <row r="226" spans="1:6" x14ac:dyDescent="0.25">
      <c r="A226" s="2">
        <v>43390</v>
      </c>
      <c r="B226" s="3">
        <v>72.529999000000004</v>
      </c>
      <c r="C226" s="3">
        <v>74.739998</v>
      </c>
      <c r="E226" s="4">
        <f t="shared" si="10"/>
        <v>-6.3022196548079955E-3</v>
      </c>
      <c r="F226" s="4">
        <f t="shared" si="11"/>
        <v>-7.3051267458477493E-3</v>
      </c>
    </row>
    <row r="227" spans="1:6" x14ac:dyDescent="0.25">
      <c r="A227" s="2">
        <v>43391</v>
      </c>
      <c r="B227" s="3">
        <v>72.169998000000007</v>
      </c>
      <c r="C227" s="3">
        <v>73.449996999999996</v>
      </c>
      <c r="E227" s="4">
        <f t="shared" si="10"/>
        <v>-4.9634772502891791E-3</v>
      </c>
      <c r="F227" s="4">
        <f t="shared" si="11"/>
        <v>-1.72598479330974E-2</v>
      </c>
    </row>
    <row r="228" spans="1:6" x14ac:dyDescent="0.25">
      <c r="A228" s="2">
        <v>43392</v>
      </c>
      <c r="B228" s="3">
        <v>71.529999000000004</v>
      </c>
      <c r="C228" s="3">
        <v>73.180000000000007</v>
      </c>
      <c r="E228" s="4">
        <f t="shared" si="10"/>
        <v>-8.867937061602842E-3</v>
      </c>
      <c r="F228" s="4">
        <f t="shared" si="11"/>
        <v>-3.6759293536797475E-3</v>
      </c>
    </row>
    <row r="229" spans="1:6" x14ac:dyDescent="0.25">
      <c r="A229" s="2">
        <v>43395</v>
      </c>
      <c r="B229" s="3">
        <v>70.739998</v>
      </c>
      <c r="C229" s="3">
        <v>72.930000000000007</v>
      </c>
      <c r="E229" s="4">
        <f t="shared" si="10"/>
        <v>-1.1044331204310568E-2</v>
      </c>
      <c r="F229" s="4">
        <f t="shared" si="11"/>
        <v>-3.4162339437004644E-3</v>
      </c>
    </row>
    <row r="230" spans="1:6" x14ac:dyDescent="0.25">
      <c r="A230" s="2">
        <v>43396</v>
      </c>
      <c r="B230" s="3">
        <v>68.889999000000003</v>
      </c>
      <c r="C230" s="3">
        <v>71.730002999999996</v>
      </c>
      <c r="E230" s="4">
        <f t="shared" si="10"/>
        <v>-2.6152092907890622E-2</v>
      </c>
      <c r="F230" s="4">
        <f t="shared" si="11"/>
        <v>-1.6454092965857814E-2</v>
      </c>
    </row>
    <row r="231" spans="1:6" x14ac:dyDescent="0.25">
      <c r="A231" s="2">
        <v>43397</v>
      </c>
      <c r="B231" s="3">
        <v>66.169998000000007</v>
      </c>
      <c r="C231" s="3">
        <v>69.300003000000004</v>
      </c>
      <c r="E231" s="4">
        <f t="shared" si="10"/>
        <v>-3.9483249230414359E-2</v>
      </c>
      <c r="F231" s="4">
        <f t="shared" si="11"/>
        <v>-3.3877037479002933E-2</v>
      </c>
    </row>
    <row r="232" spans="1:6" x14ac:dyDescent="0.25">
      <c r="A232" s="2">
        <v>43398</v>
      </c>
      <c r="B232" s="3">
        <v>66.980002999999996</v>
      </c>
      <c r="C232" s="3">
        <v>69.790001000000004</v>
      </c>
      <c r="E232" s="4">
        <f t="shared" si="10"/>
        <v>1.2241272849970309E-2</v>
      </c>
      <c r="F232" s="4">
        <f t="shared" si="11"/>
        <v>7.0706779045882568E-3</v>
      </c>
    </row>
    <row r="233" spans="1:6" x14ac:dyDescent="0.25">
      <c r="A233" s="2">
        <v>43399</v>
      </c>
      <c r="B233" s="3">
        <v>66.480002999999996</v>
      </c>
      <c r="C233" s="3">
        <v>69.099997999999999</v>
      </c>
      <c r="E233" s="4">
        <f t="shared" si="10"/>
        <v>-7.4649145656204285E-3</v>
      </c>
      <c r="F233" s="4">
        <f t="shared" si="11"/>
        <v>-9.8868461113792543E-3</v>
      </c>
    </row>
    <row r="234" spans="1:6" x14ac:dyDescent="0.25">
      <c r="A234" s="2">
        <v>43402</v>
      </c>
      <c r="B234" s="3">
        <v>65.239998</v>
      </c>
      <c r="C234" s="3">
        <v>67.949996999999996</v>
      </c>
      <c r="E234" s="4">
        <f t="shared" si="10"/>
        <v>-1.8652300602332954E-2</v>
      </c>
      <c r="F234" s="4">
        <f t="shared" si="11"/>
        <v>-1.664256198676016E-2</v>
      </c>
    </row>
    <row r="235" spans="1:6" x14ac:dyDescent="0.25">
      <c r="A235" s="2">
        <v>43403</v>
      </c>
      <c r="B235" s="3">
        <v>66.75</v>
      </c>
      <c r="C235" s="3">
        <v>69.349997999999999</v>
      </c>
      <c r="E235" s="4">
        <f t="shared" si="10"/>
        <v>2.3145340991580044E-2</v>
      </c>
      <c r="F235" s="4">
        <f t="shared" si="11"/>
        <v>2.0603400468141349E-2</v>
      </c>
    </row>
    <row r="236" spans="1:6" x14ac:dyDescent="0.25">
      <c r="A236" s="2">
        <v>43404</v>
      </c>
      <c r="B236" s="3">
        <v>67.160004000000001</v>
      </c>
      <c r="C236" s="3">
        <v>69.879997000000003</v>
      </c>
      <c r="E236" s="4">
        <f t="shared" si="10"/>
        <v>6.1423820224719202E-3</v>
      </c>
      <c r="F236" s="4">
        <f t="shared" si="11"/>
        <v>7.6423794561609601E-3</v>
      </c>
    </row>
    <row r="237" spans="1:6" x14ac:dyDescent="0.25">
      <c r="A237" s="2">
        <v>43405</v>
      </c>
      <c r="B237" s="3">
        <v>67.730002999999996</v>
      </c>
      <c r="C237" s="3">
        <v>71.110000999999997</v>
      </c>
      <c r="E237" s="4">
        <f t="shared" si="10"/>
        <v>8.4871793634794263E-3</v>
      </c>
      <c r="F237" s="4">
        <f t="shared" si="11"/>
        <v>1.7601660744204009E-2</v>
      </c>
    </row>
    <row r="238" spans="1:6" x14ac:dyDescent="0.25">
      <c r="A238" s="2">
        <v>43406</v>
      </c>
      <c r="B238" s="3">
        <v>67.559997999999993</v>
      </c>
      <c r="C238" s="3">
        <v>70.989998</v>
      </c>
      <c r="E238" s="4">
        <f t="shared" si="10"/>
        <v>-2.5100397529881006E-3</v>
      </c>
      <c r="F238" s="4">
        <f t="shared" si="11"/>
        <v>-1.6875685320268379E-3</v>
      </c>
    </row>
    <row r="239" spans="1:6" x14ac:dyDescent="0.25">
      <c r="A239" s="2">
        <v>43409</v>
      </c>
      <c r="B239" s="3">
        <v>68.690002000000007</v>
      </c>
      <c r="C239" s="3">
        <v>71.360000999999997</v>
      </c>
      <c r="E239" s="4">
        <f t="shared" si="10"/>
        <v>1.6725932999583776E-2</v>
      </c>
      <c r="F239" s="4">
        <f t="shared" si="11"/>
        <v>5.2120440966908739E-3</v>
      </c>
    </row>
    <row r="240" spans="1:6" x14ac:dyDescent="0.25">
      <c r="A240" s="2">
        <v>43410</v>
      </c>
      <c r="B240" s="3">
        <v>69.010002</v>
      </c>
      <c r="C240" s="3">
        <v>72.110000999999997</v>
      </c>
      <c r="E240" s="4">
        <f t="shared" si="10"/>
        <v>4.6586110159087361E-3</v>
      </c>
      <c r="F240" s="4">
        <f t="shared" si="11"/>
        <v>1.0510089538816011E-2</v>
      </c>
    </row>
    <row r="241" spans="1:6" x14ac:dyDescent="0.25">
      <c r="A241" s="2">
        <v>43411</v>
      </c>
      <c r="B241" s="3">
        <v>70.139999000000003</v>
      </c>
      <c r="C241" s="3">
        <v>73.279999000000004</v>
      </c>
      <c r="E241" s="4">
        <f t="shared" si="10"/>
        <v>1.6374394540663875E-2</v>
      </c>
      <c r="F241" s="4">
        <f t="shared" si="11"/>
        <v>1.6225183522047194E-2</v>
      </c>
    </row>
    <row r="242" spans="1:6" x14ac:dyDescent="0.25">
      <c r="A242" s="2">
        <v>43412</v>
      </c>
      <c r="B242" s="3">
        <v>68.620002999999997</v>
      </c>
      <c r="C242" s="3">
        <v>73.160004000000001</v>
      </c>
      <c r="E242" s="4">
        <f t="shared" si="10"/>
        <v>-2.167088710679916E-2</v>
      </c>
      <c r="F242" s="4">
        <f t="shared" si="11"/>
        <v>-1.6374863760574418E-3</v>
      </c>
    </row>
    <row r="243" spans="1:6" x14ac:dyDescent="0.25">
      <c r="A243" s="2">
        <v>43413</v>
      </c>
      <c r="B243" s="3">
        <v>68.5</v>
      </c>
      <c r="C243" s="3">
        <v>72.419998000000007</v>
      </c>
      <c r="E243" s="4">
        <f t="shared" si="10"/>
        <v>-1.7488049366596061E-3</v>
      </c>
      <c r="F243" s="4">
        <f t="shared" si="11"/>
        <v>-1.0114898298802634E-2</v>
      </c>
    </row>
    <row r="244" spans="1:6" x14ac:dyDescent="0.25">
      <c r="A244" s="2">
        <v>43416</v>
      </c>
      <c r="B244" s="3">
        <v>67.080001999999993</v>
      </c>
      <c r="C244" s="3">
        <v>70.989998</v>
      </c>
      <c r="E244" s="4">
        <f t="shared" si="10"/>
        <v>-2.0729897810219076E-2</v>
      </c>
      <c r="F244" s="4">
        <f t="shared" si="11"/>
        <v>-1.9745927084946987E-2</v>
      </c>
    </row>
    <row r="245" spans="1:6" x14ac:dyDescent="0.25">
      <c r="A245" s="2">
        <v>43417</v>
      </c>
      <c r="B245" s="3">
        <v>65.540001000000004</v>
      </c>
      <c r="C245" s="3">
        <v>71.309997999999993</v>
      </c>
      <c r="E245" s="4">
        <f t="shared" si="10"/>
        <v>-2.2957676715632622E-2</v>
      </c>
      <c r="F245" s="4">
        <f t="shared" si="11"/>
        <v>4.5076772646196325E-3</v>
      </c>
    </row>
    <row r="246" spans="1:6" x14ac:dyDescent="0.25">
      <c r="A246" s="2">
        <v>43418</v>
      </c>
      <c r="B246" s="3">
        <v>65.430000000000007</v>
      </c>
      <c r="C246" s="3">
        <v>71.069999999999993</v>
      </c>
      <c r="E246" s="4">
        <f t="shared" si="10"/>
        <v>-1.6783795898934592E-3</v>
      </c>
      <c r="F246" s="4">
        <f t="shared" si="11"/>
        <v>-3.365558922046246E-3</v>
      </c>
    </row>
    <row r="247" spans="1:6" x14ac:dyDescent="0.25">
      <c r="A247" s="2">
        <v>43419</v>
      </c>
      <c r="B247" s="3">
        <v>66.389999000000003</v>
      </c>
      <c r="C247" s="3">
        <v>72.010002</v>
      </c>
      <c r="E247" s="4">
        <f t="shared" si="10"/>
        <v>1.4672153446431243E-2</v>
      </c>
      <c r="F247" s="4">
        <f t="shared" si="11"/>
        <v>1.3226424651751893E-2</v>
      </c>
    </row>
    <row r="248" spans="1:6" x14ac:dyDescent="0.25">
      <c r="A248" s="2">
        <v>43420</v>
      </c>
      <c r="B248" s="3">
        <v>67.180000000000007</v>
      </c>
      <c r="C248" s="3">
        <v>71.989998</v>
      </c>
      <c r="E248" s="4">
        <f t="shared" si="10"/>
        <v>1.1899397678858283E-2</v>
      </c>
      <c r="F248" s="4">
        <f t="shared" si="11"/>
        <v>-2.7779474301361818E-4</v>
      </c>
    </row>
    <row r="249" spans="1:6" x14ac:dyDescent="0.25">
      <c r="A249" s="2">
        <v>43423</v>
      </c>
      <c r="B249" s="3">
        <v>67.160004000000001</v>
      </c>
      <c r="C249" s="3">
        <v>70.849997999999999</v>
      </c>
      <c r="E249" s="4">
        <f t="shared" si="10"/>
        <v>-2.9764810955650668E-4</v>
      </c>
      <c r="F249" s="4">
        <f t="shared" si="11"/>
        <v>-1.5835533152813819E-2</v>
      </c>
    </row>
    <row r="250" spans="1:6" x14ac:dyDescent="0.25">
      <c r="A250" s="2">
        <v>43424</v>
      </c>
      <c r="B250" s="3">
        <v>64.959998999999996</v>
      </c>
      <c r="C250" s="3">
        <v>69.379997000000003</v>
      </c>
      <c r="E250" s="4">
        <f t="shared" si="10"/>
        <v>-3.2757666303891292E-2</v>
      </c>
      <c r="F250" s="4">
        <f t="shared" si="11"/>
        <v>-2.0748073980185522E-2</v>
      </c>
    </row>
    <row r="251" spans="1:6" x14ac:dyDescent="0.25">
      <c r="A251" s="2">
        <v>43425</v>
      </c>
      <c r="B251" s="3">
        <v>65.980002999999996</v>
      </c>
      <c r="C251" s="3">
        <v>69.870002999999997</v>
      </c>
      <c r="E251" s="4">
        <f t="shared" si="10"/>
        <v>1.5702032261422912E-2</v>
      </c>
      <c r="F251" s="4">
        <f t="shared" si="11"/>
        <v>7.0626408358016209E-3</v>
      </c>
    </row>
    <row r="252" spans="1:6" x14ac:dyDescent="0.25">
      <c r="A252" s="2">
        <v>43427</v>
      </c>
      <c r="B252" s="3">
        <v>63.91</v>
      </c>
      <c r="C252" s="3">
        <v>69.730002999999996</v>
      </c>
      <c r="E252" s="4">
        <f t="shared" si="10"/>
        <v>-3.1373187418618331E-2</v>
      </c>
      <c r="F252" s="4">
        <f t="shared" si="11"/>
        <v>-2.0037211104742699E-3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2"/>
  <sheetViews>
    <sheetView workbookViewId="0">
      <selection activeCell="C3" sqref="C3"/>
    </sheetView>
  </sheetViews>
  <sheetFormatPr defaultRowHeight="15" x14ac:dyDescent="0.25"/>
  <cols>
    <col min="1" max="1" width="11" bestFit="1" customWidth="1"/>
    <col min="2" max="2" width="17.28515625" bestFit="1" customWidth="1"/>
    <col min="3" max="3" width="10.7109375" bestFit="1" customWidth="1"/>
    <col min="5" max="5" width="14.28515625" bestFit="1" customWidth="1"/>
    <col min="7" max="7" width="24.85546875" bestFit="1" customWidth="1"/>
    <col min="9" max="9" width="17.7109375" bestFit="1" customWidth="1"/>
  </cols>
  <sheetData>
    <row r="1" spans="1:9" x14ac:dyDescent="0.25">
      <c r="A1" s="17" t="s">
        <v>0</v>
      </c>
      <c r="B1" s="16" t="s">
        <v>29</v>
      </c>
      <c r="C1" s="7" t="s">
        <v>30</v>
      </c>
      <c r="E1" s="7" t="s">
        <v>31</v>
      </c>
      <c r="G1" s="7" t="s">
        <v>32</v>
      </c>
      <c r="I1" s="7" t="s">
        <v>33</v>
      </c>
    </row>
    <row r="2" spans="1:9" x14ac:dyDescent="0.25">
      <c r="A2" s="14">
        <v>43066</v>
      </c>
      <c r="B2" s="15">
        <v>2601.419922</v>
      </c>
      <c r="E2" s="20">
        <f>AVERAGE(C3:C252)</f>
        <v>9.1097084174262746E-5</v>
      </c>
      <c r="G2" s="18">
        <f>STDEV(C3:C252)</f>
        <v>9.3173989085216565E-3</v>
      </c>
      <c r="I2" s="19">
        <f>G2*SQRT(252)</f>
        <v>0.14790912226759775</v>
      </c>
    </row>
    <row r="3" spans="1:9" x14ac:dyDescent="0.25">
      <c r="A3" s="14">
        <v>43067</v>
      </c>
      <c r="B3" s="15">
        <v>2627.040039</v>
      </c>
      <c r="C3" s="11">
        <f>(B3-B2)/B2</f>
        <v>9.8485126462408701E-3</v>
      </c>
    </row>
    <row r="4" spans="1:9" x14ac:dyDescent="0.25">
      <c r="A4" s="14">
        <v>43068</v>
      </c>
      <c r="B4" s="15">
        <v>2626.070068</v>
      </c>
      <c r="C4" s="11">
        <f t="shared" ref="C4:C67" si="0">(B4-B3)/B3</f>
        <v>-3.6922581521414976E-4</v>
      </c>
    </row>
    <row r="5" spans="1:9" x14ac:dyDescent="0.25">
      <c r="A5" s="14">
        <v>43069</v>
      </c>
      <c r="B5" s="15">
        <v>2647.580078</v>
      </c>
      <c r="C5" s="11">
        <f t="shared" si="0"/>
        <v>8.1909505241731292E-3</v>
      </c>
    </row>
    <row r="6" spans="1:9" x14ac:dyDescent="0.25">
      <c r="A6" s="14">
        <v>43070</v>
      </c>
      <c r="B6" s="15">
        <v>2642.219971</v>
      </c>
      <c r="C6" s="11">
        <f t="shared" si="0"/>
        <v>-2.0245306438659381E-3</v>
      </c>
    </row>
    <row r="7" spans="1:9" x14ac:dyDescent="0.25">
      <c r="A7" s="14">
        <v>43073</v>
      </c>
      <c r="B7" s="15">
        <v>2639.4399410000001</v>
      </c>
      <c r="C7" s="11">
        <f t="shared" si="0"/>
        <v>-1.0521569099138026E-3</v>
      </c>
    </row>
    <row r="8" spans="1:9" x14ac:dyDescent="0.25">
      <c r="A8" s="14">
        <v>43074</v>
      </c>
      <c r="B8" s="15">
        <v>2629.570068</v>
      </c>
      <c r="C8" s="11">
        <f t="shared" si="0"/>
        <v>-3.7393815432908528E-3</v>
      </c>
    </row>
    <row r="9" spans="1:9" x14ac:dyDescent="0.25">
      <c r="A9" s="14">
        <v>43075</v>
      </c>
      <c r="B9" s="15">
        <v>2629.2700199999999</v>
      </c>
      <c r="C9" s="11">
        <f t="shared" si="0"/>
        <v>-1.1410534507196889E-4</v>
      </c>
    </row>
    <row r="10" spans="1:9" x14ac:dyDescent="0.25">
      <c r="A10" s="14">
        <v>43076</v>
      </c>
      <c r="B10" s="15">
        <v>2636.9799800000001</v>
      </c>
      <c r="C10" s="11">
        <f t="shared" si="0"/>
        <v>2.9323576282972025E-3</v>
      </c>
    </row>
    <row r="11" spans="1:9" x14ac:dyDescent="0.25">
      <c r="A11" s="14">
        <v>43077</v>
      </c>
      <c r="B11" s="15">
        <v>2651.5</v>
      </c>
      <c r="C11" s="11">
        <f t="shared" si="0"/>
        <v>5.5063064983906064E-3</v>
      </c>
    </row>
    <row r="12" spans="1:9" x14ac:dyDescent="0.25">
      <c r="A12" s="14">
        <v>43080</v>
      </c>
      <c r="B12" s="15">
        <v>2659.98999</v>
      </c>
      <c r="C12" s="11">
        <f t="shared" si="0"/>
        <v>3.2019573826136279E-3</v>
      </c>
    </row>
    <row r="13" spans="1:9" x14ac:dyDescent="0.25">
      <c r="A13" s="14">
        <v>43081</v>
      </c>
      <c r="B13" s="15">
        <v>2664.110107</v>
      </c>
      <c r="C13" s="11">
        <f t="shared" si="0"/>
        <v>1.5489219942515409E-3</v>
      </c>
    </row>
    <row r="14" spans="1:9" x14ac:dyDescent="0.25">
      <c r="A14" s="14">
        <v>43082</v>
      </c>
      <c r="B14" s="15">
        <v>2662.8500979999999</v>
      </c>
      <c r="C14" s="11">
        <f t="shared" si="0"/>
        <v>-4.7295680335785833E-4</v>
      </c>
    </row>
    <row r="15" spans="1:9" x14ac:dyDescent="0.25">
      <c r="A15" s="14">
        <v>43083</v>
      </c>
      <c r="B15" s="15">
        <v>2652.01001</v>
      </c>
      <c r="C15" s="11">
        <f t="shared" si="0"/>
        <v>-4.0708592677228218E-3</v>
      </c>
    </row>
    <row r="16" spans="1:9" x14ac:dyDescent="0.25">
      <c r="A16" s="14">
        <v>43084</v>
      </c>
      <c r="B16" s="15">
        <v>2675.8100589999999</v>
      </c>
      <c r="C16" s="11">
        <f t="shared" si="0"/>
        <v>8.9743435772325561E-3</v>
      </c>
    </row>
    <row r="17" spans="1:3" x14ac:dyDescent="0.25">
      <c r="A17" s="14">
        <v>43087</v>
      </c>
      <c r="B17" s="15">
        <v>2690.1599120000001</v>
      </c>
      <c r="C17" s="11">
        <f t="shared" si="0"/>
        <v>5.3628070317378856E-3</v>
      </c>
    </row>
    <row r="18" spans="1:3" x14ac:dyDescent="0.25">
      <c r="A18" s="14">
        <v>43088</v>
      </c>
      <c r="B18" s="15">
        <v>2681.469971</v>
      </c>
      <c r="C18" s="11">
        <f t="shared" si="0"/>
        <v>-3.2302693089867477E-3</v>
      </c>
    </row>
    <row r="19" spans="1:3" x14ac:dyDescent="0.25">
      <c r="A19" s="14">
        <v>43089</v>
      </c>
      <c r="B19" s="15">
        <v>2679.25</v>
      </c>
      <c r="C19" s="11">
        <f t="shared" si="0"/>
        <v>-8.2789329136961898E-4</v>
      </c>
    </row>
    <row r="20" spans="1:3" x14ac:dyDescent="0.25">
      <c r="A20" s="14">
        <v>43090</v>
      </c>
      <c r="B20" s="15">
        <v>2684.570068</v>
      </c>
      <c r="C20" s="11">
        <f t="shared" si="0"/>
        <v>1.9856556872258997E-3</v>
      </c>
    </row>
    <row r="21" spans="1:3" x14ac:dyDescent="0.25">
      <c r="A21" s="14">
        <v>43091</v>
      </c>
      <c r="B21" s="15">
        <v>2683.3400879999999</v>
      </c>
      <c r="C21" s="11">
        <f t="shared" si="0"/>
        <v>-4.5816647315761875E-4</v>
      </c>
    </row>
    <row r="22" spans="1:3" x14ac:dyDescent="0.25">
      <c r="A22" s="14">
        <v>43095</v>
      </c>
      <c r="B22" s="15">
        <v>2680.5</v>
      </c>
      <c r="C22" s="11">
        <f t="shared" si="0"/>
        <v>-1.0584152238849284E-3</v>
      </c>
    </row>
    <row r="23" spans="1:3" x14ac:dyDescent="0.25">
      <c r="A23" s="14">
        <v>43096</v>
      </c>
      <c r="B23" s="15">
        <v>2682.6201169999999</v>
      </c>
      <c r="C23" s="11">
        <f t="shared" si="0"/>
        <v>7.9094086924078955E-4</v>
      </c>
    </row>
    <row r="24" spans="1:3" x14ac:dyDescent="0.25">
      <c r="A24" s="14">
        <v>43097</v>
      </c>
      <c r="B24" s="15">
        <v>2687.540039</v>
      </c>
      <c r="C24" s="11">
        <f t="shared" si="0"/>
        <v>1.8339987718805444E-3</v>
      </c>
    </row>
    <row r="25" spans="1:3" x14ac:dyDescent="0.25">
      <c r="A25" s="14">
        <v>43098</v>
      </c>
      <c r="B25" s="15">
        <v>2673.610107</v>
      </c>
      <c r="C25" s="11">
        <f t="shared" si="0"/>
        <v>-5.1831532918047846E-3</v>
      </c>
    </row>
    <row r="26" spans="1:3" x14ac:dyDescent="0.25">
      <c r="A26" s="14">
        <v>43102</v>
      </c>
      <c r="B26" s="15">
        <v>2695.8100589999999</v>
      </c>
      <c r="C26" s="11">
        <f t="shared" si="0"/>
        <v>8.3033617885705947E-3</v>
      </c>
    </row>
    <row r="27" spans="1:3" x14ac:dyDescent="0.25">
      <c r="A27" s="14">
        <v>43103</v>
      </c>
      <c r="B27" s="15">
        <v>2713.0600589999999</v>
      </c>
      <c r="C27" s="11">
        <f t="shared" si="0"/>
        <v>6.3988187678173511E-3</v>
      </c>
    </row>
    <row r="28" spans="1:3" x14ac:dyDescent="0.25">
      <c r="A28" s="14">
        <v>43104</v>
      </c>
      <c r="B28" s="15">
        <v>2723.98999</v>
      </c>
      <c r="C28" s="11">
        <f t="shared" si="0"/>
        <v>4.0286358437744132E-3</v>
      </c>
    </row>
    <row r="29" spans="1:3" x14ac:dyDescent="0.25">
      <c r="A29" s="14">
        <v>43105</v>
      </c>
      <c r="B29" s="15">
        <v>2743.1499020000001</v>
      </c>
      <c r="C29" s="11">
        <f t="shared" si="0"/>
        <v>7.0337674038222428E-3</v>
      </c>
    </row>
    <row r="30" spans="1:3" x14ac:dyDescent="0.25">
      <c r="A30" s="14">
        <v>43108</v>
      </c>
      <c r="B30" s="15">
        <v>2747.709961</v>
      </c>
      <c r="C30" s="11">
        <f t="shared" si="0"/>
        <v>1.6623440799480996E-3</v>
      </c>
    </row>
    <row r="31" spans="1:3" x14ac:dyDescent="0.25">
      <c r="A31" s="14">
        <v>43109</v>
      </c>
      <c r="B31" s="15">
        <v>2751.290039</v>
      </c>
      <c r="C31" s="11">
        <f t="shared" si="0"/>
        <v>1.3029315505691242E-3</v>
      </c>
    </row>
    <row r="32" spans="1:3" x14ac:dyDescent="0.25">
      <c r="A32" s="14">
        <v>43110</v>
      </c>
      <c r="B32" s="15">
        <v>2748.2299800000001</v>
      </c>
      <c r="C32" s="11">
        <f t="shared" si="0"/>
        <v>-1.1122269759360366E-3</v>
      </c>
    </row>
    <row r="33" spans="1:3" x14ac:dyDescent="0.25">
      <c r="A33" s="14">
        <v>43111</v>
      </c>
      <c r="B33" s="15">
        <v>2767.5600589999999</v>
      </c>
      <c r="C33" s="11">
        <f t="shared" si="0"/>
        <v>7.0336467983657764E-3</v>
      </c>
    </row>
    <row r="34" spans="1:3" x14ac:dyDescent="0.25">
      <c r="A34" s="14">
        <v>43112</v>
      </c>
      <c r="B34" s="15">
        <v>2786.23999</v>
      </c>
      <c r="C34" s="11">
        <f t="shared" si="0"/>
        <v>6.7496027554139974E-3</v>
      </c>
    </row>
    <row r="35" spans="1:3" x14ac:dyDescent="0.25">
      <c r="A35" s="14">
        <v>43116</v>
      </c>
      <c r="B35" s="15">
        <v>2776.419922</v>
      </c>
      <c r="C35" s="11">
        <f t="shared" si="0"/>
        <v>-3.5244874939864717E-3</v>
      </c>
    </row>
    <row r="36" spans="1:3" x14ac:dyDescent="0.25">
      <c r="A36" s="14">
        <v>43117</v>
      </c>
      <c r="B36" s="15">
        <v>2802.5600589999999</v>
      </c>
      <c r="C36" s="11">
        <f t="shared" si="0"/>
        <v>9.4150516616268061E-3</v>
      </c>
    </row>
    <row r="37" spans="1:3" x14ac:dyDescent="0.25">
      <c r="A37" s="14">
        <v>43118</v>
      </c>
      <c r="B37" s="15">
        <v>2798.030029</v>
      </c>
      <c r="C37" s="11">
        <f t="shared" si="0"/>
        <v>-1.6163899808150006E-3</v>
      </c>
    </row>
    <row r="38" spans="1:3" x14ac:dyDescent="0.25">
      <c r="A38" s="14">
        <v>43119</v>
      </c>
      <c r="B38" s="15">
        <v>2810.3000489999999</v>
      </c>
      <c r="C38" s="11">
        <f t="shared" si="0"/>
        <v>4.385235280832624E-3</v>
      </c>
    </row>
    <row r="39" spans="1:3" x14ac:dyDescent="0.25">
      <c r="A39" s="14">
        <v>43122</v>
      </c>
      <c r="B39" s="15">
        <v>2832.969971</v>
      </c>
      <c r="C39" s="11">
        <f t="shared" si="0"/>
        <v>8.0667265433336088E-3</v>
      </c>
    </row>
    <row r="40" spans="1:3" x14ac:dyDescent="0.25">
      <c r="A40" s="14">
        <v>43123</v>
      </c>
      <c r="B40" s="15">
        <v>2839.1298830000001</v>
      </c>
      <c r="C40" s="11">
        <f t="shared" si="0"/>
        <v>2.1743654408824219E-3</v>
      </c>
    </row>
    <row r="41" spans="1:3" x14ac:dyDescent="0.25">
      <c r="A41" s="14">
        <v>43124</v>
      </c>
      <c r="B41" s="15">
        <v>2837.540039</v>
      </c>
      <c r="C41" s="11">
        <f t="shared" si="0"/>
        <v>-5.5997579030099087E-4</v>
      </c>
    </row>
    <row r="42" spans="1:3" x14ac:dyDescent="0.25">
      <c r="A42" s="14">
        <v>43125</v>
      </c>
      <c r="B42" s="15">
        <v>2839.25</v>
      </c>
      <c r="C42" s="11">
        <f t="shared" si="0"/>
        <v>6.0262092393333847E-4</v>
      </c>
    </row>
    <row r="43" spans="1:3" x14ac:dyDescent="0.25">
      <c r="A43" s="14">
        <v>43126</v>
      </c>
      <c r="B43" s="15">
        <v>2872.8701169999999</v>
      </c>
      <c r="C43" s="11">
        <f t="shared" si="0"/>
        <v>1.1841196442722527E-2</v>
      </c>
    </row>
    <row r="44" spans="1:3" x14ac:dyDescent="0.25">
      <c r="A44" s="14">
        <v>43129</v>
      </c>
      <c r="B44" s="15">
        <v>2853.530029</v>
      </c>
      <c r="C44" s="11">
        <f t="shared" si="0"/>
        <v>-6.731974371398261E-3</v>
      </c>
    </row>
    <row r="45" spans="1:3" x14ac:dyDescent="0.25">
      <c r="A45" s="14">
        <v>43130</v>
      </c>
      <c r="B45" s="15">
        <v>2822.429932</v>
      </c>
      <c r="C45" s="11">
        <f t="shared" si="0"/>
        <v>-1.0898815391439502E-2</v>
      </c>
    </row>
    <row r="46" spans="1:3" x14ac:dyDescent="0.25">
      <c r="A46" s="14">
        <v>43131</v>
      </c>
      <c r="B46" s="15">
        <v>2823.8100589999999</v>
      </c>
      <c r="C46" s="11">
        <f t="shared" si="0"/>
        <v>4.88985389629117E-4</v>
      </c>
    </row>
    <row r="47" spans="1:3" x14ac:dyDescent="0.25">
      <c r="A47" s="14">
        <v>43132</v>
      </c>
      <c r="B47" s="15">
        <v>2821.9799800000001</v>
      </c>
      <c r="C47" s="11">
        <f t="shared" si="0"/>
        <v>-6.4808856182342871E-4</v>
      </c>
    </row>
    <row r="48" spans="1:3" x14ac:dyDescent="0.25">
      <c r="A48" s="14">
        <v>43133</v>
      </c>
      <c r="B48" s="15">
        <v>2762.1298830000001</v>
      </c>
      <c r="C48" s="11">
        <f t="shared" si="0"/>
        <v>-2.1208547694941481E-2</v>
      </c>
    </row>
    <row r="49" spans="1:3" x14ac:dyDescent="0.25">
      <c r="A49" s="14">
        <v>43136</v>
      </c>
      <c r="B49" s="15">
        <v>2648.9399410000001</v>
      </c>
      <c r="C49" s="11">
        <f t="shared" si="0"/>
        <v>-4.0979225016407377E-2</v>
      </c>
    </row>
    <row r="50" spans="1:3" x14ac:dyDescent="0.25">
      <c r="A50" s="14">
        <v>43137</v>
      </c>
      <c r="B50" s="15">
        <v>2695.139893</v>
      </c>
      <c r="C50" s="11">
        <f t="shared" si="0"/>
        <v>1.7440920907613715E-2</v>
      </c>
    </row>
    <row r="51" spans="1:3" x14ac:dyDescent="0.25">
      <c r="A51" s="14">
        <v>43138</v>
      </c>
      <c r="B51" s="15">
        <v>2681.6599120000001</v>
      </c>
      <c r="C51" s="11">
        <f t="shared" si="0"/>
        <v>-5.0015886132705294E-3</v>
      </c>
    </row>
    <row r="52" spans="1:3" x14ac:dyDescent="0.25">
      <c r="A52" s="14">
        <v>43139</v>
      </c>
      <c r="B52" s="15">
        <v>2581</v>
      </c>
      <c r="C52" s="11">
        <f t="shared" si="0"/>
        <v>-3.7536419718832745E-2</v>
      </c>
    </row>
    <row r="53" spans="1:3" x14ac:dyDescent="0.25">
      <c r="A53" s="14">
        <v>43140</v>
      </c>
      <c r="B53" s="15">
        <v>2619.5500489999999</v>
      </c>
      <c r="C53" s="11">
        <f t="shared" si="0"/>
        <v>1.4936090275087154E-2</v>
      </c>
    </row>
    <row r="54" spans="1:3" x14ac:dyDescent="0.25">
      <c r="A54" s="14">
        <v>43143</v>
      </c>
      <c r="B54" s="15">
        <v>2656</v>
      </c>
      <c r="C54" s="11">
        <f t="shared" si="0"/>
        <v>1.3914584687517094E-2</v>
      </c>
    </row>
    <row r="55" spans="1:3" x14ac:dyDescent="0.25">
      <c r="A55" s="14">
        <v>43144</v>
      </c>
      <c r="B55" s="15">
        <v>2662.9399410000001</v>
      </c>
      <c r="C55" s="11">
        <f t="shared" si="0"/>
        <v>2.6129295933735278E-3</v>
      </c>
    </row>
    <row r="56" spans="1:3" x14ac:dyDescent="0.25">
      <c r="A56" s="14">
        <v>43145</v>
      </c>
      <c r="B56" s="15">
        <v>2698.6298830000001</v>
      </c>
      <c r="C56" s="11">
        <f t="shared" si="0"/>
        <v>1.340245848225834E-2</v>
      </c>
    </row>
    <row r="57" spans="1:3" x14ac:dyDescent="0.25">
      <c r="A57" s="14">
        <v>43146</v>
      </c>
      <c r="B57" s="15">
        <v>2731.1999510000001</v>
      </c>
      <c r="C57" s="11">
        <f t="shared" si="0"/>
        <v>1.2069112628291455E-2</v>
      </c>
    </row>
    <row r="58" spans="1:3" x14ac:dyDescent="0.25">
      <c r="A58" s="14">
        <v>43147</v>
      </c>
      <c r="B58" s="15">
        <v>2732.219971</v>
      </c>
      <c r="C58" s="11">
        <f t="shared" si="0"/>
        <v>3.734695439000948E-4</v>
      </c>
    </row>
    <row r="59" spans="1:3" x14ac:dyDescent="0.25">
      <c r="A59" s="14">
        <v>43151</v>
      </c>
      <c r="B59" s="15">
        <v>2716.26001</v>
      </c>
      <c r="C59" s="11">
        <f t="shared" si="0"/>
        <v>-5.8413894815938384E-3</v>
      </c>
    </row>
    <row r="60" spans="1:3" x14ac:dyDescent="0.25">
      <c r="A60" s="14">
        <v>43152</v>
      </c>
      <c r="B60" s="15">
        <v>2701.330078</v>
      </c>
      <c r="C60" s="11">
        <f t="shared" si="0"/>
        <v>-5.4965032600100784E-3</v>
      </c>
    </row>
    <row r="61" spans="1:3" x14ac:dyDescent="0.25">
      <c r="A61" s="14">
        <v>43153</v>
      </c>
      <c r="B61" s="15">
        <v>2703.959961</v>
      </c>
      <c r="C61" s="11">
        <f t="shared" si="0"/>
        <v>9.7355114853167656E-4</v>
      </c>
    </row>
    <row r="62" spans="1:3" x14ac:dyDescent="0.25">
      <c r="A62" s="14">
        <v>43154</v>
      </c>
      <c r="B62" s="15">
        <v>2747.3000489999999</v>
      </c>
      <c r="C62" s="11">
        <f t="shared" si="0"/>
        <v>1.6028376390592538E-2</v>
      </c>
    </row>
    <row r="63" spans="1:3" x14ac:dyDescent="0.25">
      <c r="A63" s="14">
        <v>43157</v>
      </c>
      <c r="B63" s="15">
        <v>2779.6000979999999</v>
      </c>
      <c r="C63" s="11">
        <f t="shared" si="0"/>
        <v>1.1757015405636876E-2</v>
      </c>
    </row>
    <row r="64" spans="1:3" x14ac:dyDescent="0.25">
      <c r="A64" s="14">
        <v>43158</v>
      </c>
      <c r="B64" s="15">
        <v>2744.280029</v>
      </c>
      <c r="C64" s="11">
        <f t="shared" si="0"/>
        <v>-1.2706888672731611E-2</v>
      </c>
    </row>
    <row r="65" spans="1:3" x14ac:dyDescent="0.25">
      <c r="A65" s="14">
        <v>43159</v>
      </c>
      <c r="B65" s="15">
        <v>2713.830078</v>
      </c>
      <c r="C65" s="11">
        <f t="shared" si="0"/>
        <v>-1.1095788577777117E-2</v>
      </c>
    </row>
    <row r="66" spans="1:3" x14ac:dyDescent="0.25">
      <c r="A66" s="14">
        <v>43160</v>
      </c>
      <c r="B66" s="15">
        <v>2677.669922</v>
      </c>
      <c r="C66" s="11">
        <f t="shared" si="0"/>
        <v>-1.3324399450480228E-2</v>
      </c>
    </row>
    <row r="67" spans="1:3" x14ac:dyDescent="0.25">
      <c r="A67" s="14">
        <v>43161</v>
      </c>
      <c r="B67" s="15">
        <v>2691.25</v>
      </c>
      <c r="C67" s="11">
        <f t="shared" si="0"/>
        <v>5.0716026977129253E-3</v>
      </c>
    </row>
    <row r="68" spans="1:3" x14ac:dyDescent="0.25">
      <c r="A68" s="14">
        <v>43164</v>
      </c>
      <c r="B68" s="15">
        <v>2720.9399410000001</v>
      </c>
      <c r="C68" s="11">
        <f t="shared" ref="C68:C131" si="1">(B68-B67)/B67</f>
        <v>1.1032026381792881E-2</v>
      </c>
    </row>
    <row r="69" spans="1:3" x14ac:dyDescent="0.25">
      <c r="A69" s="14">
        <v>43165</v>
      </c>
      <c r="B69" s="15">
        <v>2728.1201169999999</v>
      </c>
      <c r="C69" s="11">
        <f t="shared" si="1"/>
        <v>2.6388586869583708E-3</v>
      </c>
    </row>
    <row r="70" spans="1:3" x14ac:dyDescent="0.25">
      <c r="A70" s="14">
        <v>43166</v>
      </c>
      <c r="B70" s="15">
        <v>2726.8000489999999</v>
      </c>
      <c r="C70" s="11">
        <f t="shared" si="1"/>
        <v>-4.8387458886950174E-4</v>
      </c>
    </row>
    <row r="71" spans="1:3" x14ac:dyDescent="0.25">
      <c r="A71" s="14">
        <v>43167</v>
      </c>
      <c r="B71" s="15">
        <v>2738.969971</v>
      </c>
      <c r="C71" s="11">
        <f t="shared" si="1"/>
        <v>4.4630782533772954E-3</v>
      </c>
    </row>
    <row r="72" spans="1:3" x14ac:dyDescent="0.25">
      <c r="A72" s="14">
        <v>43168</v>
      </c>
      <c r="B72" s="15">
        <v>2786.570068</v>
      </c>
      <c r="C72" s="11">
        <f t="shared" si="1"/>
        <v>1.7378831277445942E-2</v>
      </c>
    </row>
    <row r="73" spans="1:3" x14ac:dyDescent="0.25">
      <c r="A73" s="14">
        <v>43171</v>
      </c>
      <c r="B73" s="15">
        <v>2783.0200199999999</v>
      </c>
      <c r="C73" s="11">
        <f t="shared" si="1"/>
        <v>-1.2739848320225554E-3</v>
      </c>
    </row>
    <row r="74" spans="1:3" x14ac:dyDescent="0.25">
      <c r="A74" s="14">
        <v>43172</v>
      </c>
      <c r="B74" s="15">
        <v>2765.3100589999999</v>
      </c>
      <c r="C74" s="11">
        <f t="shared" si="1"/>
        <v>-6.3635765724746824E-3</v>
      </c>
    </row>
    <row r="75" spans="1:3" x14ac:dyDescent="0.25">
      <c r="A75" s="14">
        <v>43173</v>
      </c>
      <c r="B75" s="15">
        <v>2749.4799800000001</v>
      </c>
      <c r="C75" s="11">
        <f t="shared" si="1"/>
        <v>-5.7245222641414632E-3</v>
      </c>
    </row>
    <row r="76" spans="1:3" x14ac:dyDescent="0.25">
      <c r="A76" s="14">
        <v>43174</v>
      </c>
      <c r="B76" s="15">
        <v>2747.330078</v>
      </c>
      <c r="C76" s="11">
        <f t="shared" si="1"/>
        <v>-7.8193040707287163E-4</v>
      </c>
    </row>
    <row r="77" spans="1:3" x14ac:dyDescent="0.25">
      <c r="A77" s="14">
        <v>43175</v>
      </c>
      <c r="B77" s="15">
        <v>2752.01001</v>
      </c>
      <c r="C77" s="11">
        <f t="shared" si="1"/>
        <v>1.7034472986976878E-3</v>
      </c>
    </row>
    <row r="78" spans="1:3" x14ac:dyDescent="0.25">
      <c r="A78" s="14">
        <v>43178</v>
      </c>
      <c r="B78" s="15">
        <v>2712.919922</v>
      </c>
      <c r="C78" s="11">
        <f t="shared" si="1"/>
        <v>-1.4204195427326925E-2</v>
      </c>
    </row>
    <row r="79" spans="1:3" x14ac:dyDescent="0.25">
      <c r="A79" s="14">
        <v>43179</v>
      </c>
      <c r="B79" s="15">
        <v>2716.9399410000001</v>
      </c>
      <c r="C79" s="11">
        <f t="shared" si="1"/>
        <v>1.4818052561744752E-3</v>
      </c>
    </row>
    <row r="80" spans="1:3" x14ac:dyDescent="0.25">
      <c r="A80" s="14">
        <v>43180</v>
      </c>
      <c r="B80" s="15">
        <v>2711.929932</v>
      </c>
      <c r="C80" s="11">
        <f t="shared" si="1"/>
        <v>-1.8439896018298042E-3</v>
      </c>
    </row>
    <row r="81" spans="1:3" x14ac:dyDescent="0.25">
      <c r="A81" s="14">
        <v>43181</v>
      </c>
      <c r="B81" s="15">
        <v>2643.6899410000001</v>
      </c>
      <c r="C81" s="11">
        <f t="shared" si="1"/>
        <v>-2.5162888684839339E-2</v>
      </c>
    </row>
    <row r="82" spans="1:3" x14ac:dyDescent="0.25">
      <c r="A82" s="14">
        <v>43182</v>
      </c>
      <c r="B82" s="15">
        <v>2588.26001</v>
      </c>
      <c r="C82" s="11">
        <f t="shared" si="1"/>
        <v>-2.0966880472765743E-2</v>
      </c>
    </row>
    <row r="83" spans="1:3" x14ac:dyDescent="0.25">
      <c r="A83" s="14">
        <v>43185</v>
      </c>
      <c r="B83" s="15">
        <v>2658.5500489999999</v>
      </c>
      <c r="C83" s="11">
        <f t="shared" si="1"/>
        <v>2.7157255734905853E-2</v>
      </c>
    </row>
    <row r="84" spans="1:3" x14ac:dyDescent="0.25">
      <c r="A84" s="14">
        <v>43186</v>
      </c>
      <c r="B84" s="15">
        <v>2612.6201169999999</v>
      </c>
      <c r="C84" s="11">
        <f t="shared" si="1"/>
        <v>-1.727630894790802E-2</v>
      </c>
    </row>
    <row r="85" spans="1:3" x14ac:dyDescent="0.25">
      <c r="A85" s="14">
        <v>43187</v>
      </c>
      <c r="B85" s="15">
        <v>2605</v>
      </c>
      <c r="C85" s="11">
        <f t="shared" si="1"/>
        <v>-2.916657094698447E-3</v>
      </c>
    </row>
    <row r="86" spans="1:3" x14ac:dyDescent="0.25">
      <c r="A86" s="14">
        <v>43188</v>
      </c>
      <c r="B86" s="15">
        <v>2640.8701169999999</v>
      </c>
      <c r="C86" s="11">
        <f t="shared" si="1"/>
        <v>1.3769718618042203E-2</v>
      </c>
    </row>
    <row r="87" spans="1:3" x14ac:dyDescent="0.25">
      <c r="A87" s="14">
        <v>43192</v>
      </c>
      <c r="B87" s="15">
        <v>2581.8798830000001</v>
      </c>
      <c r="C87" s="11">
        <f t="shared" si="1"/>
        <v>-2.2337423419752329E-2</v>
      </c>
    </row>
    <row r="88" spans="1:3" x14ac:dyDescent="0.25">
      <c r="A88" s="14">
        <v>43193</v>
      </c>
      <c r="B88" s="15">
        <v>2614.4499510000001</v>
      </c>
      <c r="C88" s="11">
        <f t="shared" si="1"/>
        <v>1.2614865708684865E-2</v>
      </c>
    </row>
    <row r="89" spans="1:3" x14ac:dyDescent="0.25">
      <c r="A89" s="14">
        <v>43194</v>
      </c>
      <c r="B89" s="15">
        <v>2644.6899410000001</v>
      </c>
      <c r="C89" s="11">
        <f t="shared" si="1"/>
        <v>1.1566482650942907E-2</v>
      </c>
    </row>
    <row r="90" spans="1:3" x14ac:dyDescent="0.25">
      <c r="A90" s="14">
        <v>43195</v>
      </c>
      <c r="B90" s="15">
        <v>2662.8400879999999</v>
      </c>
      <c r="C90" s="11">
        <f t="shared" si="1"/>
        <v>6.8628638535740676E-3</v>
      </c>
    </row>
    <row r="91" spans="1:3" x14ac:dyDescent="0.25">
      <c r="A91" s="14">
        <v>43196</v>
      </c>
      <c r="B91" s="15">
        <v>2604.469971</v>
      </c>
      <c r="C91" s="11">
        <f t="shared" si="1"/>
        <v>-2.1920248708528507E-2</v>
      </c>
    </row>
    <row r="92" spans="1:3" x14ac:dyDescent="0.25">
      <c r="A92" s="14">
        <v>43199</v>
      </c>
      <c r="B92" s="15">
        <v>2613.1599120000001</v>
      </c>
      <c r="C92" s="11">
        <f t="shared" si="1"/>
        <v>3.3365487399586108E-3</v>
      </c>
    </row>
    <row r="93" spans="1:3" x14ac:dyDescent="0.25">
      <c r="A93" s="14">
        <v>43200</v>
      </c>
      <c r="B93" s="15">
        <v>2656.8701169999999</v>
      </c>
      <c r="C93" s="11">
        <f t="shared" si="1"/>
        <v>1.672695375406473E-2</v>
      </c>
    </row>
    <row r="94" spans="1:3" x14ac:dyDescent="0.25">
      <c r="A94" s="14">
        <v>43201</v>
      </c>
      <c r="B94" s="15">
        <v>2642.1899410000001</v>
      </c>
      <c r="C94" s="11">
        <f t="shared" si="1"/>
        <v>-5.5253645656476204E-3</v>
      </c>
    </row>
    <row r="95" spans="1:3" x14ac:dyDescent="0.25">
      <c r="A95" s="14">
        <v>43202</v>
      </c>
      <c r="B95" s="15">
        <v>2663.98999</v>
      </c>
      <c r="C95" s="11">
        <f t="shared" si="1"/>
        <v>8.2507501303063745E-3</v>
      </c>
    </row>
    <row r="96" spans="1:3" x14ac:dyDescent="0.25">
      <c r="A96" s="14">
        <v>43203</v>
      </c>
      <c r="B96" s="15">
        <v>2656.3000489999999</v>
      </c>
      <c r="C96" s="11">
        <f t="shared" si="1"/>
        <v>-2.8866253360058944E-3</v>
      </c>
    </row>
    <row r="97" spans="1:3" x14ac:dyDescent="0.25">
      <c r="A97" s="14">
        <v>43206</v>
      </c>
      <c r="B97" s="15">
        <v>2677.8400879999999</v>
      </c>
      <c r="C97" s="11">
        <f t="shared" si="1"/>
        <v>8.1090383626311411E-3</v>
      </c>
    </row>
    <row r="98" spans="1:3" x14ac:dyDescent="0.25">
      <c r="A98" s="14">
        <v>43207</v>
      </c>
      <c r="B98" s="15">
        <v>2706.389893</v>
      </c>
      <c r="C98" s="11">
        <f t="shared" si="1"/>
        <v>1.0661504817983032E-2</v>
      </c>
    </row>
    <row r="99" spans="1:3" x14ac:dyDescent="0.25">
      <c r="A99" s="14">
        <v>43208</v>
      </c>
      <c r="B99" s="15">
        <v>2708.639893</v>
      </c>
      <c r="C99" s="11">
        <f t="shared" si="1"/>
        <v>8.3136580055207887E-4</v>
      </c>
    </row>
    <row r="100" spans="1:3" x14ac:dyDescent="0.25">
      <c r="A100" s="14">
        <v>43209</v>
      </c>
      <c r="B100" s="15">
        <v>2693.1298830000001</v>
      </c>
      <c r="C100" s="11">
        <f t="shared" si="1"/>
        <v>-5.7261247757898117E-3</v>
      </c>
    </row>
    <row r="101" spans="1:3" x14ac:dyDescent="0.25">
      <c r="A101" s="14">
        <v>43210</v>
      </c>
      <c r="B101" s="15">
        <v>2670.139893</v>
      </c>
      <c r="C101" s="11">
        <f t="shared" si="1"/>
        <v>-8.536532212991688E-3</v>
      </c>
    </row>
    <row r="102" spans="1:3" x14ac:dyDescent="0.25">
      <c r="A102" s="14">
        <v>43213</v>
      </c>
      <c r="B102" s="15">
        <v>2670.290039</v>
      </c>
      <c r="C102" s="11">
        <f t="shared" si="1"/>
        <v>5.6231510713566087E-5</v>
      </c>
    </row>
    <row r="103" spans="1:3" x14ac:dyDescent="0.25">
      <c r="A103" s="14">
        <v>43214</v>
      </c>
      <c r="B103" s="15">
        <v>2634.5600589999999</v>
      </c>
      <c r="C103" s="11">
        <f t="shared" si="1"/>
        <v>-1.3380561466416821E-2</v>
      </c>
    </row>
    <row r="104" spans="1:3" x14ac:dyDescent="0.25">
      <c r="A104" s="14">
        <v>43215</v>
      </c>
      <c r="B104" s="15">
        <v>2639.3999020000001</v>
      </c>
      <c r="C104" s="11">
        <f t="shared" si="1"/>
        <v>1.8370592780630175E-3</v>
      </c>
    </row>
    <row r="105" spans="1:3" x14ac:dyDescent="0.25">
      <c r="A105" s="14">
        <v>43216</v>
      </c>
      <c r="B105" s="15">
        <v>2666.9399410000001</v>
      </c>
      <c r="C105" s="11">
        <f t="shared" si="1"/>
        <v>1.0434204752046693E-2</v>
      </c>
    </row>
    <row r="106" spans="1:3" x14ac:dyDescent="0.25">
      <c r="A106" s="14">
        <v>43217</v>
      </c>
      <c r="B106" s="15">
        <v>2669.9099120000001</v>
      </c>
      <c r="C106" s="11">
        <f t="shared" si="1"/>
        <v>1.1136250030761329E-3</v>
      </c>
    </row>
    <row r="107" spans="1:3" x14ac:dyDescent="0.25">
      <c r="A107" s="14">
        <v>43220</v>
      </c>
      <c r="B107" s="15">
        <v>2648.0500489999999</v>
      </c>
      <c r="C107" s="11">
        <f t="shared" si="1"/>
        <v>-8.1874908594294672E-3</v>
      </c>
    </row>
    <row r="108" spans="1:3" x14ac:dyDescent="0.25">
      <c r="A108" s="14">
        <v>43221</v>
      </c>
      <c r="B108" s="15">
        <v>2654.8000489999999</v>
      </c>
      <c r="C108" s="11">
        <f t="shared" si="1"/>
        <v>2.5490454768968759E-3</v>
      </c>
    </row>
    <row r="109" spans="1:3" x14ac:dyDescent="0.25">
      <c r="A109" s="14">
        <v>43222</v>
      </c>
      <c r="B109" s="15">
        <v>2635.669922</v>
      </c>
      <c r="C109" s="11">
        <f t="shared" si="1"/>
        <v>-7.2058635855479086E-3</v>
      </c>
    </row>
    <row r="110" spans="1:3" x14ac:dyDescent="0.25">
      <c r="A110" s="14">
        <v>43223</v>
      </c>
      <c r="B110" s="15">
        <v>2629.7299800000001</v>
      </c>
      <c r="C110" s="11">
        <f t="shared" si="1"/>
        <v>-2.2536744644764259E-3</v>
      </c>
    </row>
    <row r="111" spans="1:3" x14ac:dyDescent="0.25">
      <c r="A111" s="14">
        <v>43224</v>
      </c>
      <c r="B111" s="15">
        <v>2663.419922</v>
      </c>
      <c r="C111" s="11">
        <f t="shared" si="1"/>
        <v>1.2811179191865156E-2</v>
      </c>
    </row>
    <row r="112" spans="1:3" x14ac:dyDescent="0.25">
      <c r="A112" s="14">
        <v>43227</v>
      </c>
      <c r="B112" s="15">
        <v>2672.6298830000001</v>
      </c>
      <c r="C112" s="11">
        <f t="shared" si="1"/>
        <v>3.4579455248213847E-3</v>
      </c>
    </row>
    <row r="113" spans="1:3" x14ac:dyDescent="0.25">
      <c r="A113" s="14">
        <v>43228</v>
      </c>
      <c r="B113" s="15">
        <v>2671.919922</v>
      </c>
      <c r="C113" s="11">
        <f t="shared" si="1"/>
        <v>-2.6564134619459431E-4</v>
      </c>
    </row>
    <row r="114" spans="1:3" x14ac:dyDescent="0.25">
      <c r="A114" s="14">
        <v>43229</v>
      </c>
      <c r="B114" s="15">
        <v>2697.790039</v>
      </c>
      <c r="C114" s="11">
        <f t="shared" si="1"/>
        <v>9.6822201844415662E-3</v>
      </c>
    </row>
    <row r="115" spans="1:3" x14ac:dyDescent="0.25">
      <c r="A115" s="14">
        <v>43230</v>
      </c>
      <c r="B115" s="15">
        <v>2723.070068</v>
      </c>
      <c r="C115" s="11">
        <f t="shared" si="1"/>
        <v>9.3706436136782E-3</v>
      </c>
    </row>
    <row r="116" spans="1:3" x14ac:dyDescent="0.25">
      <c r="A116" s="14">
        <v>43231</v>
      </c>
      <c r="B116" s="15">
        <v>2727.719971</v>
      </c>
      <c r="C116" s="11">
        <f t="shared" si="1"/>
        <v>1.7075957958787255E-3</v>
      </c>
    </row>
    <row r="117" spans="1:3" x14ac:dyDescent="0.25">
      <c r="A117" s="14">
        <v>43234</v>
      </c>
      <c r="B117" s="15">
        <v>2730.1298830000001</v>
      </c>
      <c r="C117" s="11">
        <f t="shared" si="1"/>
        <v>8.8348951711366005E-4</v>
      </c>
    </row>
    <row r="118" spans="1:3" x14ac:dyDescent="0.25">
      <c r="A118" s="14">
        <v>43235</v>
      </c>
      <c r="B118" s="15">
        <v>2711.4499510000001</v>
      </c>
      <c r="C118" s="11">
        <f t="shared" si="1"/>
        <v>-6.8421404110904742E-3</v>
      </c>
    </row>
    <row r="119" spans="1:3" x14ac:dyDescent="0.25">
      <c r="A119" s="14">
        <v>43236</v>
      </c>
      <c r="B119" s="15">
        <v>2722.459961</v>
      </c>
      <c r="C119" s="11">
        <f t="shared" si="1"/>
        <v>4.0605617654640479E-3</v>
      </c>
    </row>
    <row r="120" spans="1:3" x14ac:dyDescent="0.25">
      <c r="A120" s="14">
        <v>43237</v>
      </c>
      <c r="B120" s="15">
        <v>2720.1298830000001</v>
      </c>
      <c r="C120" s="11">
        <f t="shared" si="1"/>
        <v>-8.5587227484663735E-4</v>
      </c>
    </row>
    <row r="121" spans="1:3" x14ac:dyDescent="0.25">
      <c r="A121" s="14">
        <v>43238</v>
      </c>
      <c r="B121" s="15">
        <v>2712.969971</v>
      </c>
      <c r="C121" s="11">
        <f t="shared" si="1"/>
        <v>-2.6321948980257853E-3</v>
      </c>
    </row>
    <row r="122" spans="1:3" x14ac:dyDescent="0.25">
      <c r="A122" s="14">
        <v>43241</v>
      </c>
      <c r="B122" s="15">
        <v>2733.01001</v>
      </c>
      <c r="C122" s="11">
        <f t="shared" si="1"/>
        <v>7.3867529733892432E-3</v>
      </c>
    </row>
    <row r="123" spans="1:3" x14ac:dyDescent="0.25">
      <c r="A123" s="14">
        <v>43242</v>
      </c>
      <c r="B123" s="15">
        <v>2724.4399410000001</v>
      </c>
      <c r="C123" s="11">
        <f t="shared" si="1"/>
        <v>-3.1357620237914443E-3</v>
      </c>
    </row>
    <row r="124" spans="1:3" x14ac:dyDescent="0.25">
      <c r="A124" s="14">
        <v>43243</v>
      </c>
      <c r="B124" s="15">
        <v>2733.290039</v>
      </c>
      <c r="C124" s="11">
        <f t="shared" si="1"/>
        <v>3.2484100188134367E-3</v>
      </c>
    </row>
    <row r="125" spans="1:3" x14ac:dyDescent="0.25">
      <c r="A125" s="14">
        <v>43244</v>
      </c>
      <c r="B125" s="15">
        <v>2727.76001</v>
      </c>
      <c r="C125" s="11">
        <f t="shared" si="1"/>
        <v>-2.0232133879298174E-3</v>
      </c>
    </row>
    <row r="126" spans="1:3" x14ac:dyDescent="0.25">
      <c r="A126" s="14">
        <v>43245</v>
      </c>
      <c r="B126" s="15">
        <v>2721.330078</v>
      </c>
      <c r="C126" s="11">
        <f t="shared" si="1"/>
        <v>-2.3572205679487208E-3</v>
      </c>
    </row>
    <row r="127" spans="1:3" x14ac:dyDescent="0.25">
      <c r="A127" s="14">
        <v>43249</v>
      </c>
      <c r="B127" s="15">
        <v>2689.860107</v>
      </c>
      <c r="C127" s="11">
        <f t="shared" si="1"/>
        <v>-1.1564187400276104E-2</v>
      </c>
    </row>
    <row r="128" spans="1:3" x14ac:dyDescent="0.25">
      <c r="A128" s="14">
        <v>43250</v>
      </c>
      <c r="B128" s="15">
        <v>2724.01001</v>
      </c>
      <c r="C128" s="11">
        <f t="shared" si="1"/>
        <v>1.2695791469277327E-2</v>
      </c>
    </row>
    <row r="129" spans="1:3" x14ac:dyDescent="0.25">
      <c r="A129" s="14">
        <v>43251</v>
      </c>
      <c r="B129" s="15">
        <v>2705.2700199999999</v>
      </c>
      <c r="C129" s="11">
        <f t="shared" si="1"/>
        <v>-6.8795598882546083E-3</v>
      </c>
    </row>
    <row r="130" spans="1:3" x14ac:dyDescent="0.25">
      <c r="A130" s="14">
        <v>43252</v>
      </c>
      <c r="B130" s="15">
        <v>2734.6201169999999</v>
      </c>
      <c r="C130" s="11">
        <f t="shared" si="1"/>
        <v>1.0849230126018993E-2</v>
      </c>
    </row>
    <row r="131" spans="1:3" x14ac:dyDescent="0.25">
      <c r="A131" s="14">
        <v>43255</v>
      </c>
      <c r="B131" s="15">
        <v>2746.8701169999999</v>
      </c>
      <c r="C131" s="11">
        <f t="shared" si="1"/>
        <v>4.4795984363044895E-3</v>
      </c>
    </row>
    <row r="132" spans="1:3" x14ac:dyDescent="0.25">
      <c r="A132" s="14">
        <v>43256</v>
      </c>
      <c r="B132" s="15">
        <v>2748.8000489999999</v>
      </c>
      <c r="C132" s="11">
        <f t="shared" ref="C132:C195" si="2">(B132-B131)/B131</f>
        <v>7.025931033491264E-4</v>
      </c>
    </row>
    <row r="133" spans="1:3" x14ac:dyDescent="0.25">
      <c r="A133" s="14">
        <v>43257</v>
      </c>
      <c r="B133" s="15">
        <v>2772.3500979999999</v>
      </c>
      <c r="C133" s="11">
        <f t="shared" si="2"/>
        <v>8.5673925277203553E-3</v>
      </c>
    </row>
    <row r="134" spans="1:3" x14ac:dyDescent="0.25">
      <c r="A134" s="14">
        <v>43258</v>
      </c>
      <c r="B134" s="15">
        <v>2770.3701169999999</v>
      </c>
      <c r="C134" s="11">
        <f t="shared" si="2"/>
        <v>-7.1418865944396052E-4</v>
      </c>
    </row>
    <row r="135" spans="1:3" x14ac:dyDescent="0.25">
      <c r="A135" s="14">
        <v>43259</v>
      </c>
      <c r="B135" s="15">
        <v>2779.030029</v>
      </c>
      <c r="C135" s="11">
        <f t="shared" si="2"/>
        <v>3.1259043500576704E-3</v>
      </c>
    </row>
    <row r="136" spans="1:3" x14ac:dyDescent="0.25">
      <c r="A136" s="14">
        <v>43262</v>
      </c>
      <c r="B136" s="15">
        <v>2782</v>
      </c>
      <c r="C136" s="11">
        <f t="shared" si="2"/>
        <v>1.0687077753775459E-3</v>
      </c>
    </row>
    <row r="137" spans="1:3" x14ac:dyDescent="0.25">
      <c r="A137" s="14">
        <v>43263</v>
      </c>
      <c r="B137" s="15">
        <v>2786.8500979999999</v>
      </c>
      <c r="C137" s="11">
        <f t="shared" si="2"/>
        <v>1.7433853342918365E-3</v>
      </c>
    </row>
    <row r="138" spans="1:3" x14ac:dyDescent="0.25">
      <c r="A138" s="14">
        <v>43264</v>
      </c>
      <c r="B138" s="15">
        <v>2775.6298830000001</v>
      </c>
      <c r="C138" s="11">
        <f t="shared" si="2"/>
        <v>-4.0261279241578449E-3</v>
      </c>
    </row>
    <row r="139" spans="1:3" x14ac:dyDescent="0.25">
      <c r="A139" s="14">
        <v>43265</v>
      </c>
      <c r="B139" s="15">
        <v>2782.48999</v>
      </c>
      <c r="C139" s="11">
        <f t="shared" si="2"/>
        <v>2.4715496262726938E-3</v>
      </c>
    </row>
    <row r="140" spans="1:3" x14ac:dyDescent="0.25">
      <c r="A140" s="14">
        <v>43266</v>
      </c>
      <c r="B140" s="15">
        <v>2779.6599120000001</v>
      </c>
      <c r="C140" s="11">
        <f t="shared" si="2"/>
        <v>-1.0171026706909943E-3</v>
      </c>
    </row>
    <row r="141" spans="1:3" x14ac:dyDescent="0.25">
      <c r="A141" s="14">
        <v>43269</v>
      </c>
      <c r="B141" s="15">
        <v>2773.75</v>
      </c>
      <c r="C141" s="11">
        <f t="shared" si="2"/>
        <v>-2.1261277232105065E-3</v>
      </c>
    </row>
    <row r="142" spans="1:3" x14ac:dyDescent="0.25">
      <c r="A142" s="14">
        <v>43270</v>
      </c>
      <c r="B142" s="15">
        <v>2762.5900879999999</v>
      </c>
      <c r="C142" s="11">
        <f t="shared" si="2"/>
        <v>-4.0234022532672654E-3</v>
      </c>
    </row>
    <row r="143" spans="1:3" x14ac:dyDescent="0.25">
      <c r="A143" s="14">
        <v>43271</v>
      </c>
      <c r="B143" s="15">
        <v>2767.320068</v>
      </c>
      <c r="C143" s="11">
        <f t="shared" si="2"/>
        <v>1.7121541196234353E-3</v>
      </c>
    </row>
    <row r="144" spans="1:3" x14ac:dyDescent="0.25">
      <c r="A144" s="14">
        <v>43272</v>
      </c>
      <c r="B144" s="15">
        <v>2749.76001</v>
      </c>
      <c r="C144" s="11">
        <f t="shared" si="2"/>
        <v>-6.3455103018463079E-3</v>
      </c>
    </row>
    <row r="145" spans="1:3" x14ac:dyDescent="0.25">
      <c r="A145" s="14">
        <v>43273</v>
      </c>
      <c r="B145" s="15">
        <v>2754.8798830000001</v>
      </c>
      <c r="C145" s="11">
        <f t="shared" si="2"/>
        <v>1.8619344893302517E-3</v>
      </c>
    </row>
    <row r="146" spans="1:3" x14ac:dyDescent="0.25">
      <c r="A146" s="14">
        <v>43276</v>
      </c>
      <c r="B146" s="15">
        <v>2717.070068</v>
      </c>
      <c r="C146" s="11">
        <f t="shared" si="2"/>
        <v>-1.3724669170993424E-2</v>
      </c>
    </row>
    <row r="147" spans="1:3" x14ac:dyDescent="0.25">
      <c r="A147" s="14">
        <v>43277</v>
      </c>
      <c r="B147" s="15">
        <v>2723.0600589999999</v>
      </c>
      <c r="C147" s="11">
        <f t="shared" si="2"/>
        <v>2.2045773020528221E-3</v>
      </c>
    </row>
    <row r="148" spans="1:3" x14ac:dyDescent="0.25">
      <c r="A148" s="14">
        <v>43278</v>
      </c>
      <c r="B148" s="15">
        <v>2699.6298830000001</v>
      </c>
      <c r="C148" s="11">
        <f t="shared" si="2"/>
        <v>-8.6043552078701492E-3</v>
      </c>
    </row>
    <row r="149" spans="1:3" x14ac:dyDescent="0.25">
      <c r="A149" s="14">
        <v>43279</v>
      </c>
      <c r="B149" s="15">
        <v>2716.3100589999999</v>
      </c>
      <c r="C149" s="11">
        <f t="shared" si="2"/>
        <v>6.1786899400682943E-3</v>
      </c>
    </row>
    <row r="150" spans="1:3" x14ac:dyDescent="0.25">
      <c r="A150" s="14">
        <v>43280</v>
      </c>
      <c r="B150" s="15">
        <v>2718.3701169999999</v>
      </c>
      <c r="C150" s="11">
        <f t="shared" si="2"/>
        <v>7.5840311129960977E-4</v>
      </c>
    </row>
    <row r="151" spans="1:3" x14ac:dyDescent="0.25">
      <c r="A151" s="14">
        <v>43283</v>
      </c>
      <c r="B151" s="15">
        <v>2726.709961</v>
      </c>
      <c r="C151" s="11">
        <f t="shared" si="2"/>
        <v>3.0679575043312929E-3</v>
      </c>
    </row>
    <row r="152" spans="1:3" x14ac:dyDescent="0.25">
      <c r="A152" s="14">
        <v>43284</v>
      </c>
      <c r="B152" s="15">
        <v>2713.219971</v>
      </c>
      <c r="C152" s="11">
        <f t="shared" si="2"/>
        <v>-4.9473505407420315E-3</v>
      </c>
    </row>
    <row r="153" spans="1:3" x14ac:dyDescent="0.25">
      <c r="A153" s="14">
        <v>43286</v>
      </c>
      <c r="B153" s="15">
        <v>2736.610107</v>
      </c>
      <c r="C153" s="11">
        <f t="shared" si="2"/>
        <v>8.6208034180800981E-3</v>
      </c>
    </row>
    <row r="154" spans="1:3" x14ac:dyDescent="0.25">
      <c r="A154" s="14">
        <v>43287</v>
      </c>
      <c r="B154" s="15">
        <v>2759.820068</v>
      </c>
      <c r="C154" s="11">
        <f t="shared" si="2"/>
        <v>8.4812816194133941E-3</v>
      </c>
    </row>
    <row r="155" spans="1:3" x14ac:dyDescent="0.25">
      <c r="A155" s="14">
        <v>43290</v>
      </c>
      <c r="B155" s="15">
        <v>2784.169922</v>
      </c>
      <c r="C155" s="11">
        <f t="shared" si="2"/>
        <v>8.8229860643219485E-3</v>
      </c>
    </row>
    <row r="156" spans="1:3" x14ac:dyDescent="0.25">
      <c r="A156" s="14">
        <v>43291</v>
      </c>
      <c r="B156" s="15">
        <v>2793.8400879999999</v>
      </c>
      <c r="C156" s="11">
        <f t="shared" si="2"/>
        <v>3.4732671751059457E-3</v>
      </c>
    </row>
    <row r="157" spans="1:3" x14ac:dyDescent="0.25">
      <c r="A157" s="14">
        <v>43292</v>
      </c>
      <c r="B157" s="15">
        <v>2774.0200199999999</v>
      </c>
      <c r="C157" s="11">
        <f t="shared" si="2"/>
        <v>-7.094202737347218E-3</v>
      </c>
    </row>
    <row r="158" spans="1:3" x14ac:dyDescent="0.25">
      <c r="A158" s="14">
        <v>43293</v>
      </c>
      <c r="B158" s="15">
        <v>2798.290039</v>
      </c>
      <c r="C158" s="11">
        <f t="shared" si="2"/>
        <v>8.7490424816761229E-3</v>
      </c>
    </row>
    <row r="159" spans="1:3" x14ac:dyDescent="0.25">
      <c r="A159" s="14">
        <v>43294</v>
      </c>
      <c r="B159" s="15">
        <v>2801.3100589999999</v>
      </c>
      <c r="C159" s="11">
        <f t="shared" si="2"/>
        <v>1.0792376622543276E-3</v>
      </c>
    </row>
    <row r="160" spans="1:3" x14ac:dyDescent="0.25">
      <c r="A160" s="14">
        <v>43297</v>
      </c>
      <c r="B160" s="15">
        <v>2798.429932</v>
      </c>
      <c r="C160" s="11">
        <f t="shared" si="2"/>
        <v>-1.0281357433985861E-3</v>
      </c>
    </row>
    <row r="161" spans="1:3" x14ac:dyDescent="0.25">
      <c r="A161" s="14">
        <v>43298</v>
      </c>
      <c r="B161" s="15">
        <v>2809.5500489999999</v>
      </c>
      <c r="C161" s="11">
        <f t="shared" si="2"/>
        <v>3.97369856319845E-3</v>
      </c>
    </row>
    <row r="162" spans="1:3" x14ac:dyDescent="0.25">
      <c r="A162" s="14">
        <v>43299</v>
      </c>
      <c r="B162" s="15">
        <v>2815.6201169999999</v>
      </c>
      <c r="C162" s="11">
        <f t="shared" si="2"/>
        <v>2.1605124999145341E-3</v>
      </c>
    </row>
    <row r="163" spans="1:3" x14ac:dyDescent="0.25">
      <c r="A163" s="14">
        <v>43300</v>
      </c>
      <c r="B163" s="15">
        <v>2804.48999</v>
      </c>
      <c r="C163" s="11">
        <f t="shared" si="2"/>
        <v>-3.9529931373905947E-3</v>
      </c>
    </row>
    <row r="164" spans="1:3" x14ac:dyDescent="0.25">
      <c r="A164" s="14">
        <v>43301</v>
      </c>
      <c r="B164" s="15">
        <v>2801.830078</v>
      </c>
      <c r="C164" s="11">
        <f t="shared" si="2"/>
        <v>-9.4844767122883428E-4</v>
      </c>
    </row>
    <row r="165" spans="1:3" x14ac:dyDescent="0.25">
      <c r="A165" s="14">
        <v>43304</v>
      </c>
      <c r="B165" s="15">
        <v>2806.9799800000001</v>
      </c>
      <c r="C165" s="11">
        <f t="shared" si="2"/>
        <v>1.8380493665326805E-3</v>
      </c>
    </row>
    <row r="166" spans="1:3" x14ac:dyDescent="0.25">
      <c r="A166" s="14">
        <v>43305</v>
      </c>
      <c r="B166" s="15">
        <v>2820.3999020000001</v>
      </c>
      <c r="C166" s="11">
        <f t="shared" si="2"/>
        <v>4.7809111912511899E-3</v>
      </c>
    </row>
    <row r="167" spans="1:3" x14ac:dyDescent="0.25">
      <c r="A167" s="14">
        <v>43306</v>
      </c>
      <c r="B167" s="15">
        <v>2846.070068</v>
      </c>
      <c r="C167" s="11">
        <f t="shared" si="2"/>
        <v>9.1016050531687615E-3</v>
      </c>
    </row>
    <row r="168" spans="1:3" x14ac:dyDescent="0.25">
      <c r="A168" s="14">
        <v>43307</v>
      </c>
      <c r="B168" s="15">
        <v>2837.4399410000001</v>
      </c>
      <c r="C168" s="11">
        <f t="shared" si="2"/>
        <v>-3.0322960411387533E-3</v>
      </c>
    </row>
    <row r="169" spans="1:3" x14ac:dyDescent="0.25">
      <c r="A169" s="14">
        <v>43308</v>
      </c>
      <c r="B169" s="15">
        <v>2818.820068</v>
      </c>
      <c r="C169" s="11">
        <f t="shared" si="2"/>
        <v>-6.5622086765430845E-3</v>
      </c>
    </row>
    <row r="170" spans="1:3" x14ac:dyDescent="0.25">
      <c r="A170" s="14">
        <v>43311</v>
      </c>
      <c r="B170" s="15">
        <v>2802.6000979999999</v>
      </c>
      <c r="C170" s="11">
        <f t="shared" si="2"/>
        <v>-5.7541700458761252E-3</v>
      </c>
    </row>
    <row r="171" spans="1:3" x14ac:dyDescent="0.25">
      <c r="A171" s="14">
        <v>43312</v>
      </c>
      <c r="B171" s="15">
        <v>2816.290039</v>
      </c>
      <c r="C171" s="11">
        <f t="shared" si="2"/>
        <v>4.8847286524287027E-3</v>
      </c>
    </row>
    <row r="172" spans="1:3" x14ac:dyDescent="0.25">
      <c r="A172" s="14">
        <v>43313</v>
      </c>
      <c r="B172" s="15">
        <v>2813.360107</v>
      </c>
      <c r="C172" s="11">
        <f t="shared" si="2"/>
        <v>-1.0403516539228181E-3</v>
      </c>
    </row>
    <row r="173" spans="1:3" x14ac:dyDescent="0.25">
      <c r="A173" s="14">
        <v>43314</v>
      </c>
      <c r="B173" s="15">
        <v>2827.219971</v>
      </c>
      <c r="C173" s="11">
        <f t="shared" si="2"/>
        <v>4.9264450595979167E-3</v>
      </c>
    </row>
    <row r="174" spans="1:3" x14ac:dyDescent="0.25">
      <c r="A174" s="14">
        <v>43315</v>
      </c>
      <c r="B174" s="15">
        <v>2840.3500979999999</v>
      </c>
      <c r="C174" s="11">
        <f t="shared" si="2"/>
        <v>4.6441830259694008E-3</v>
      </c>
    </row>
    <row r="175" spans="1:3" x14ac:dyDescent="0.25">
      <c r="A175" s="14">
        <v>43318</v>
      </c>
      <c r="B175" s="15">
        <v>2850.3999020000001</v>
      </c>
      <c r="C175" s="11">
        <f t="shared" si="2"/>
        <v>3.5382272090601356E-3</v>
      </c>
    </row>
    <row r="176" spans="1:3" x14ac:dyDescent="0.25">
      <c r="A176" s="14">
        <v>43319</v>
      </c>
      <c r="B176" s="15">
        <v>2858.4499510000001</v>
      </c>
      <c r="C176" s="11">
        <f t="shared" si="2"/>
        <v>2.8241823171378795E-3</v>
      </c>
    </row>
    <row r="177" spans="1:3" x14ac:dyDescent="0.25">
      <c r="A177" s="14">
        <v>43320</v>
      </c>
      <c r="B177" s="15">
        <v>2857.6999510000001</v>
      </c>
      <c r="C177" s="11">
        <f t="shared" si="2"/>
        <v>-2.6237996566552441E-4</v>
      </c>
    </row>
    <row r="178" spans="1:3" x14ac:dyDescent="0.25">
      <c r="A178" s="14">
        <v>43321</v>
      </c>
      <c r="B178" s="15">
        <v>2853.580078</v>
      </c>
      <c r="C178" s="11">
        <f t="shared" si="2"/>
        <v>-1.4416744482073506E-3</v>
      </c>
    </row>
    <row r="179" spans="1:3" x14ac:dyDescent="0.25">
      <c r="A179" s="14">
        <v>43322</v>
      </c>
      <c r="B179" s="15">
        <v>2833.280029</v>
      </c>
      <c r="C179" s="11">
        <f t="shared" si="2"/>
        <v>-7.1138879740945352E-3</v>
      </c>
    </row>
    <row r="180" spans="1:3" x14ac:dyDescent="0.25">
      <c r="A180" s="14">
        <v>43325</v>
      </c>
      <c r="B180" s="15">
        <v>2821.929932</v>
      </c>
      <c r="C180" s="11">
        <f t="shared" si="2"/>
        <v>-4.0059919541401623E-3</v>
      </c>
    </row>
    <row r="181" spans="1:3" x14ac:dyDescent="0.25">
      <c r="A181" s="14">
        <v>43326</v>
      </c>
      <c r="B181" s="15">
        <v>2839.959961</v>
      </c>
      <c r="C181" s="11">
        <f t="shared" si="2"/>
        <v>6.3892546712602119E-3</v>
      </c>
    </row>
    <row r="182" spans="1:3" x14ac:dyDescent="0.25">
      <c r="A182" s="14">
        <v>43327</v>
      </c>
      <c r="B182" s="15">
        <v>2818.3701169999999</v>
      </c>
      <c r="C182" s="11">
        <f t="shared" si="2"/>
        <v>-7.602164923620233E-3</v>
      </c>
    </row>
    <row r="183" spans="1:3" x14ac:dyDescent="0.25">
      <c r="A183" s="14">
        <v>43328</v>
      </c>
      <c r="B183" s="15">
        <v>2840.6899410000001</v>
      </c>
      <c r="C183" s="11">
        <f t="shared" si="2"/>
        <v>7.9194084074941801E-3</v>
      </c>
    </row>
    <row r="184" spans="1:3" x14ac:dyDescent="0.25">
      <c r="A184" s="14">
        <v>43329</v>
      </c>
      <c r="B184" s="15">
        <v>2850.1298830000001</v>
      </c>
      <c r="C184" s="11">
        <f t="shared" si="2"/>
        <v>3.3231159317151163E-3</v>
      </c>
    </row>
    <row r="185" spans="1:3" x14ac:dyDescent="0.25">
      <c r="A185" s="14">
        <v>43332</v>
      </c>
      <c r="B185" s="15">
        <v>2857.0500489999999</v>
      </c>
      <c r="C185" s="11">
        <f t="shared" si="2"/>
        <v>2.428017769041398E-3</v>
      </c>
    </row>
    <row r="186" spans="1:3" x14ac:dyDescent="0.25">
      <c r="A186" s="14">
        <v>43333</v>
      </c>
      <c r="B186" s="15">
        <v>2862.959961</v>
      </c>
      <c r="C186" s="11">
        <f t="shared" si="2"/>
        <v>2.0685363919573665E-3</v>
      </c>
    </row>
    <row r="187" spans="1:3" x14ac:dyDescent="0.25">
      <c r="A187" s="14">
        <v>43334</v>
      </c>
      <c r="B187" s="15">
        <v>2861.820068</v>
      </c>
      <c r="C187" s="11">
        <f t="shared" si="2"/>
        <v>-3.9815191812947226E-4</v>
      </c>
    </row>
    <row r="188" spans="1:3" x14ac:dyDescent="0.25">
      <c r="A188" s="14">
        <v>43335</v>
      </c>
      <c r="B188" s="15">
        <v>2856.9799800000001</v>
      </c>
      <c r="C188" s="11">
        <f t="shared" si="2"/>
        <v>-1.6912621635861431E-3</v>
      </c>
    </row>
    <row r="189" spans="1:3" x14ac:dyDescent="0.25">
      <c r="A189" s="14">
        <v>43336</v>
      </c>
      <c r="B189" s="15">
        <v>2874.6899410000001</v>
      </c>
      <c r="C189" s="11">
        <f t="shared" si="2"/>
        <v>6.1988397272563387E-3</v>
      </c>
    </row>
    <row r="190" spans="1:3" x14ac:dyDescent="0.25">
      <c r="A190" s="14">
        <v>43339</v>
      </c>
      <c r="B190" s="15">
        <v>2896.73999</v>
      </c>
      <c r="C190" s="11">
        <f t="shared" si="2"/>
        <v>7.6704094885201891E-3</v>
      </c>
    </row>
    <row r="191" spans="1:3" x14ac:dyDescent="0.25">
      <c r="A191" s="14">
        <v>43340</v>
      </c>
      <c r="B191" s="15">
        <v>2897.5200199999999</v>
      </c>
      <c r="C191" s="11">
        <f t="shared" si="2"/>
        <v>2.6927856925118674E-4</v>
      </c>
    </row>
    <row r="192" spans="1:3" x14ac:dyDescent="0.25">
      <c r="A192" s="14">
        <v>43341</v>
      </c>
      <c r="B192" s="15">
        <v>2914.040039</v>
      </c>
      <c r="C192" s="11">
        <f t="shared" si="2"/>
        <v>5.701433945571167E-3</v>
      </c>
    </row>
    <row r="193" spans="1:3" x14ac:dyDescent="0.25">
      <c r="A193" s="14">
        <v>43342</v>
      </c>
      <c r="B193" s="15">
        <v>2901.1298830000001</v>
      </c>
      <c r="C193" s="11">
        <f t="shared" si="2"/>
        <v>-4.4303289684483006E-3</v>
      </c>
    </row>
    <row r="194" spans="1:3" x14ac:dyDescent="0.25">
      <c r="A194" s="14">
        <v>43343</v>
      </c>
      <c r="B194" s="15">
        <v>2901.5200199999999</v>
      </c>
      <c r="C194" s="11">
        <f t="shared" si="2"/>
        <v>1.344776055308613E-4</v>
      </c>
    </row>
    <row r="195" spans="1:3" x14ac:dyDescent="0.25">
      <c r="A195" s="14">
        <v>43347</v>
      </c>
      <c r="B195" s="15">
        <v>2896.719971</v>
      </c>
      <c r="C195" s="11">
        <f t="shared" si="2"/>
        <v>-1.6543222059174159E-3</v>
      </c>
    </row>
    <row r="196" spans="1:3" x14ac:dyDescent="0.25">
      <c r="A196" s="14">
        <v>43348</v>
      </c>
      <c r="B196" s="15">
        <v>2888.6000979999999</v>
      </c>
      <c r="C196" s="11">
        <f t="shared" ref="C196:C252" si="3">(B196-B195)/B195</f>
        <v>-2.8031266678487294E-3</v>
      </c>
    </row>
    <row r="197" spans="1:3" x14ac:dyDescent="0.25">
      <c r="A197" s="14">
        <v>43349</v>
      </c>
      <c r="B197" s="15">
        <v>2878.0500489999999</v>
      </c>
      <c r="C197" s="11">
        <f t="shared" si="3"/>
        <v>-3.6523051450785987E-3</v>
      </c>
    </row>
    <row r="198" spans="1:3" x14ac:dyDescent="0.25">
      <c r="A198" s="14">
        <v>43350</v>
      </c>
      <c r="B198" s="15">
        <v>2871.679932</v>
      </c>
      <c r="C198" s="11">
        <f t="shared" si="3"/>
        <v>-2.2133447617470312E-3</v>
      </c>
    </row>
    <row r="199" spans="1:3" x14ac:dyDescent="0.25">
      <c r="A199" s="14">
        <v>43353</v>
      </c>
      <c r="B199" s="15">
        <v>2877.1298830000001</v>
      </c>
      <c r="C199" s="11">
        <f t="shared" si="3"/>
        <v>1.8978267526508089E-3</v>
      </c>
    </row>
    <row r="200" spans="1:3" x14ac:dyDescent="0.25">
      <c r="A200" s="14">
        <v>43354</v>
      </c>
      <c r="B200" s="15">
        <v>2887.889893</v>
      </c>
      <c r="C200" s="11">
        <f t="shared" si="3"/>
        <v>3.7398415912945995E-3</v>
      </c>
    </row>
    <row r="201" spans="1:3" x14ac:dyDescent="0.25">
      <c r="A201" s="14">
        <v>43355</v>
      </c>
      <c r="B201" s="15">
        <v>2888.919922</v>
      </c>
      <c r="C201" s="11">
        <f t="shared" si="3"/>
        <v>3.5667183935811266E-4</v>
      </c>
    </row>
    <row r="202" spans="1:3" x14ac:dyDescent="0.25">
      <c r="A202" s="14">
        <v>43356</v>
      </c>
      <c r="B202" s="15">
        <v>2904.179932</v>
      </c>
      <c r="C202" s="11">
        <f t="shared" si="3"/>
        <v>5.2822544106502813E-3</v>
      </c>
    </row>
    <row r="203" spans="1:3" x14ac:dyDescent="0.25">
      <c r="A203" s="14">
        <v>43357</v>
      </c>
      <c r="B203" s="15">
        <v>2904.9799800000001</v>
      </c>
      <c r="C203" s="11">
        <f t="shared" si="3"/>
        <v>2.7548155373730498E-4</v>
      </c>
    </row>
    <row r="204" spans="1:3" x14ac:dyDescent="0.25">
      <c r="A204" s="14">
        <v>43360</v>
      </c>
      <c r="B204" s="15">
        <v>2888.8000489999999</v>
      </c>
      <c r="C204" s="11">
        <f t="shared" si="3"/>
        <v>-5.5697220329897499E-3</v>
      </c>
    </row>
    <row r="205" spans="1:3" x14ac:dyDescent="0.25">
      <c r="A205" s="14">
        <v>43361</v>
      </c>
      <c r="B205" s="15">
        <v>2904.3100589999999</v>
      </c>
      <c r="C205" s="11">
        <f t="shared" si="3"/>
        <v>5.3690147247709239E-3</v>
      </c>
    </row>
    <row r="206" spans="1:3" x14ac:dyDescent="0.25">
      <c r="A206" s="14">
        <v>43362</v>
      </c>
      <c r="B206" s="15">
        <v>2907.9499510000001</v>
      </c>
      <c r="C206" s="11">
        <f t="shared" si="3"/>
        <v>1.2532725246468409E-3</v>
      </c>
    </row>
    <row r="207" spans="1:3" x14ac:dyDescent="0.25">
      <c r="A207" s="14">
        <v>43363</v>
      </c>
      <c r="B207" s="15">
        <v>2930.75</v>
      </c>
      <c r="C207" s="11">
        <f t="shared" si="3"/>
        <v>7.8405919579734688E-3</v>
      </c>
    </row>
    <row r="208" spans="1:3" x14ac:dyDescent="0.25">
      <c r="A208" s="14">
        <v>43364</v>
      </c>
      <c r="B208" s="15">
        <v>2929.669922</v>
      </c>
      <c r="C208" s="11">
        <f t="shared" si="3"/>
        <v>-3.6853296937642503E-4</v>
      </c>
    </row>
    <row r="209" spans="1:3" x14ac:dyDescent="0.25">
      <c r="A209" s="14">
        <v>43367</v>
      </c>
      <c r="B209" s="15">
        <v>2919.3701169999999</v>
      </c>
      <c r="C209" s="11">
        <f t="shared" si="3"/>
        <v>-3.5156878673105706E-3</v>
      </c>
    </row>
    <row r="210" spans="1:3" x14ac:dyDescent="0.25">
      <c r="A210" s="14">
        <v>43368</v>
      </c>
      <c r="B210" s="15">
        <v>2915.5600589999999</v>
      </c>
      <c r="C210" s="11">
        <f t="shared" si="3"/>
        <v>-1.3050959101805544E-3</v>
      </c>
    </row>
    <row r="211" spans="1:3" x14ac:dyDescent="0.25">
      <c r="A211" s="14">
        <v>43369</v>
      </c>
      <c r="B211" s="15">
        <v>2905.969971</v>
      </c>
      <c r="C211" s="11">
        <f t="shared" si="3"/>
        <v>-3.2892781510010126E-3</v>
      </c>
    </row>
    <row r="212" spans="1:3" x14ac:dyDescent="0.25">
      <c r="A212" s="14">
        <v>43370</v>
      </c>
      <c r="B212" s="15">
        <v>2914</v>
      </c>
      <c r="C212" s="11">
        <f t="shared" si="3"/>
        <v>2.7632869851152405E-3</v>
      </c>
    </row>
    <row r="213" spans="1:3" x14ac:dyDescent="0.25">
      <c r="A213" s="14">
        <v>43371</v>
      </c>
      <c r="B213" s="15">
        <v>2913.9799800000001</v>
      </c>
      <c r="C213" s="11">
        <f t="shared" si="3"/>
        <v>-6.8702814001136976E-6</v>
      </c>
    </row>
    <row r="214" spans="1:3" x14ac:dyDescent="0.25">
      <c r="A214" s="14">
        <v>43374</v>
      </c>
      <c r="B214" s="15">
        <v>2924.5900879999999</v>
      </c>
      <c r="C214" s="11">
        <f t="shared" si="3"/>
        <v>3.6411053174084792E-3</v>
      </c>
    </row>
    <row r="215" spans="1:3" x14ac:dyDescent="0.25">
      <c r="A215" s="14">
        <v>43375</v>
      </c>
      <c r="B215" s="15">
        <v>2923.429932</v>
      </c>
      <c r="C215" s="11">
        <f t="shared" si="3"/>
        <v>-3.9669012240730651E-4</v>
      </c>
    </row>
    <row r="216" spans="1:3" x14ac:dyDescent="0.25">
      <c r="A216" s="14">
        <v>43376</v>
      </c>
      <c r="B216" s="15">
        <v>2925.51001</v>
      </c>
      <c r="C216" s="11">
        <f t="shared" si="3"/>
        <v>7.1151970404056107E-4</v>
      </c>
    </row>
    <row r="217" spans="1:3" x14ac:dyDescent="0.25">
      <c r="A217" s="14">
        <v>43377</v>
      </c>
      <c r="B217" s="15">
        <v>2901.610107</v>
      </c>
      <c r="C217" s="11">
        <f t="shared" si="3"/>
        <v>-8.1694825580172926E-3</v>
      </c>
    </row>
    <row r="218" spans="1:3" x14ac:dyDescent="0.25">
      <c r="A218" s="14">
        <v>43378</v>
      </c>
      <c r="B218" s="15">
        <v>2885.570068</v>
      </c>
      <c r="C218" s="11">
        <f t="shared" si="3"/>
        <v>-5.5279787457674368E-3</v>
      </c>
    </row>
    <row r="219" spans="1:3" x14ac:dyDescent="0.25">
      <c r="A219" s="14">
        <v>43381</v>
      </c>
      <c r="B219" s="15">
        <v>2884.429932</v>
      </c>
      <c r="C219" s="11">
        <f t="shared" si="3"/>
        <v>-3.9511638017170617E-4</v>
      </c>
    </row>
    <row r="220" spans="1:3" x14ac:dyDescent="0.25">
      <c r="A220" s="14">
        <v>43382</v>
      </c>
      <c r="B220" s="15">
        <v>2880.3400879999999</v>
      </c>
      <c r="C220" s="11">
        <f t="shared" si="3"/>
        <v>-1.4179037440386971E-3</v>
      </c>
    </row>
    <row r="221" spans="1:3" x14ac:dyDescent="0.25">
      <c r="A221" s="14">
        <v>43383</v>
      </c>
      <c r="B221" s="15">
        <v>2785.679932</v>
      </c>
      <c r="C221" s="11">
        <f t="shared" si="3"/>
        <v>-3.2864228913235163E-2</v>
      </c>
    </row>
    <row r="222" spans="1:3" x14ac:dyDescent="0.25">
      <c r="A222" s="14">
        <v>43384</v>
      </c>
      <c r="B222" s="15">
        <v>2728.3701169999999</v>
      </c>
      <c r="C222" s="11">
        <f t="shared" si="3"/>
        <v>-2.0573007811006506E-2</v>
      </c>
    </row>
    <row r="223" spans="1:3" x14ac:dyDescent="0.25">
      <c r="A223" s="14">
        <v>43385</v>
      </c>
      <c r="B223" s="15">
        <v>2767.1298830000001</v>
      </c>
      <c r="C223" s="11">
        <f t="shared" si="3"/>
        <v>1.4206197963573476E-2</v>
      </c>
    </row>
    <row r="224" spans="1:3" x14ac:dyDescent="0.25">
      <c r="A224" s="14">
        <v>43388</v>
      </c>
      <c r="B224" s="15">
        <v>2750.790039</v>
      </c>
      <c r="C224" s="11">
        <f t="shared" si="3"/>
        <v>-5.9049790544291863E-3</v>
      </c>
    </row>
    <row r="225" spans="1:3" x14ac:dyDescent="0.25">
      <c r="A225" s="14">
        <v>43389</v>
      </c>
      <c r="B225" s="15">
        <v>2809.919922</v>
      </c>
      <c r="C225" s="11">
        <f t="shared" si="3"/>
        <v>2.1495600231814009E-2</v>
      </c>
    </row>
    <row r="226" spans="1:3" x14ac:dyDescent="0.25">
      <c r="A226" s="14">
        <v>43390</v>
      </c>
      <c r="B226" s="15">
        <v>2809.209961</v>
      </c>
      <c r="C226" s="11">
        <f t="shared" si="3"/>
        <v>-2.5266236039021936E-4</v>
      </c>
    </row>
    <row r="227" spans="1:3" x14ac:dyDescent="0.25">
      <c r="A227" s="14">
        <v>43391</v>
      </c>
      <c r="B227" s="15">
        <v>2768.780029</v>
      </c>
      <c r="C227" s="11">
        <f t="shared" si="3"/>
        <v>-1.4391922484002614E-2</v>
      </c>
    </row>
    <row r="228" spans="1:3" x14ac:dyDescent="0.25">
      <c r="A228" s="14">
        <v>43392</v>
      </c>
      <c r="B228" s="15">
        <v>2767.780029</v>
      </c>
      <c r="C228" s="11">
        <f t="shared" si="3"/>
        <v>-3.6116989776221765E-4</v>
      </c>
    </row>
    <row r="229" spans="1:3" x14ac:dyDescent="0.25">
      <c r="A229" s="14">
        <v>43395</v>
      </c>
      <c r="B229" s="15">
        <v>2755.8798830000001</v>
      </c>
      <c r="C229" s="11">
        <f t="shared" si="3"/>
        <v>-4.2995273740375518E-3</v>
      </c>
    </row>
    <row r="230" spans="1:3" x14ac:dyDescent="0.25">
      <c r="A230" s="14">
        <v>43396</v>
      </c>
      <c r="B230" s="15">
        <v>2740.6899410000001</v>
      </c>
      <c r="C230" s="11">
        <f t="shared" si="3"/>
        <v>-5.5118302120861972E-3</v>
      </c>
    </row>
    <row r="231" spans="1:3" x14ac:dyDescent="0.25">
      <c r="A231" s="14">
        <v>43397</v>
      </c>
      <c r="B231" s="15">
        <v>2656.1000979999999</v>
      </c>
      <c r="C231" s="11">
        <f t="shared" si="3"/>
        <v>-3.0864433708665259E-2</v>
      </c>
    </row>
    <row r="232" spans="1:3" x14ac:dyDescent="0.25">
      <c r="A232" s="14">
        <v>43398</v>
      </c>
      <c r="B232" s="15">
        <v>2705.570068</v>
      </c>
      <c r="C232" s="11">
        <f t="shared" si="3"/>
        <v>1.8625039785680586E-2</v>
      </c>
    </row>
    <row r="233" spans="1:3" x14ac:dyDescent="0.25">
      <c r="A233" s="14">
        <v>43399</v>
      </c>
      <c r="B233" s="15">
        <v>2658.6899410000001</v>
      </c>
      <c r="C233" s="11">
        <f t="shared" si="3"/>
        <v>-1.7327264059605166E-2</v>
      </c>
    </row>
    <row r="234" spans="1:3" x14ac:dyDescent="0.25">
      <c r="A234" s="14">
        <v>43402</v>
      </c>
      <c r="B234" s="15">
        <v>2641.25</v>
      </c>
      <c r="C234" s="11">
        <f t="shared" si="3"/>
        <v>-6.5595994219019346E-3</v>
      </c>
    </row>
    <row r="235" spans="1:3" x14ac:dyDescent="0.25">
      <c r="A235" s="14">
        <v>43403</v>
      </c>
      <c r="B235" s="15">
        <v>2682.6298830000001</v>
      </c>
      <c r="C235" s="11">
        <f t="shared" si="3"/>
        <v>1.5666780123047824E-2</v>
      </c>
    </row>
    <row r="236" spans="1:3" x14ac:dyDescent="0.25">
      <c r="A236" s="14">
        <v>43404</v>
      </c>
      <c r="B236" s="15">
        <v>2711.73999</v>
      </c>
      <c r="C236" s="11">
        <f t="shared" si="3"/>
        <v>1.0851331816018531E-2</v>
      </c>
    </row>
    <row r="237" spans="1:3" x14ac:dyDescent="0.25">
      <c r="A237" s="14">
        <v>43405</v>
      </c>
      <c r="B237" s="15">
        <v>2740.3701169999999</v>
      </c>
      <c r="C237" s="11">
        <f t="shared" si="3"/>
        <v>1.0557843711262267E-2</v>
      </c>
    </row>
    <row r="238" spans="1:3" x14ac:dyDescent="0.25">
      <c r="A238" s="14">
        <v>43406</v>
      </c>
      <c r="B238" s="15">
        <v>2723.0600589999999</v>
      </c>
      <c r="C238" s="11">
        <f t="shared" si="3"/>
        <v>-6.3166861631632756E-3</v>
      </c>
    </row>
    <row r="239" spans="1:3" x14ac:dyDescent="0.25">
      <c r="A239" s="14">
        <v>43409</v>
      </c>
      <c r="B239" s="15">
        <v>2738.3100589999999</v>
      </c>
      <c r="C239" s="11">
        <f t="shared" si="3"/>
        <v>5.6003171687664935E-3</v>
      </c>
    </row>
    <row r="240" spans="1:3" x14ac:dyDescent="0.25">
      <c r="A240" s="14">
        <v>43410</v>
      </c>
      <c r="B240" s="15">
        <v>2755.4499510000001</v>
      </c>
      <c r="C240" s="11">
        <f t="shared" si="3"/>
        <v>6.2592955621174036E-3</v>
      </c>
    </row>
    <row r="241" spans="1:3" x14ac:dyDescent="0.25">
      <c r="A241" s="14">
        <v>43411</v>
      </c>
      <c r="B241" s="15">
        <v>2813.889893</v>
      </c>
      <c r="C241" s="11">
        <f t="shared" si="3"/>
        <v>2.1208856280910172E-2</v>
      </c>
    </row>
    <row r="242" spans="1:3" x14ac:dyDescent="0.25">
      <c r="A242" s="14">
        <v>43412</v>
      </c>
      <c r="B242" s="15">
        <v>2806.830078</v>
      </c>
      <c r="C242" s="11">
        <f t="shared" si="3"/>
        <v>-2.5089165775684713E-3</v>
      </c>
    </row>
    <row r="243" spans="1:3" x14ac:dyDescent="0.25">
      <c r="A243" s="14">
        <v>43413</v>
      </c>
      <c r="B243" s="15">
        <v>2781.01001</v>
      </c>
      <c r="C243" s="11">
        <f t="shared" si="3"/>
        <v>-9.1990135784771193E-3</v>
      </c>
    </row>
    <row r="244" spans="1:3" x14ac:dyDescent="0.25">
      <c r="A244" s="14">
        <v>43416</v>
      </c>
      <c r="B244" s="15">
        <v>2726.219971</v>
      </c>
      <c r="C244" s="11">
        <f t="shared" si="3"/>
        <v>-1.9701489316106411E-2</v>
      </c>
    </row>
    <row r="245" spans="1:3" x14ac:dyDescent="0.25">
      <c r="A245" s="14">
        <v>43417</v>
      </c>
      <c r="B245" s="15">
        <v>2722.179932</v>
      </c>
      <c r="C245" s="11">
        <f t="shared" si="3"/>
        <v>-1.4819196700837237E-3</v>
      </c>
    </row>
    <row r="246" spans="1:3" x14ac:dyDescent="0.25">
      <c r="A246" s="14">
        <v>43418</v>
      </c>
      <c r="B246" s="15">
        <v>2701.580078</v>
      </c>
      <c r="C246" s="11">
        <f t="shared" si="3"/>
        <v>-7.5674108672402225E-3</v>
      </c>
    </row>
    <row r="247" spans="1:3" x14ac:dyDescent="0.25">
      <c r="A247" s="14">
        <v>43419</v>
      </c>
      <c r="B247" s="15">
        <v>2730.1999510000001</v>
      </c>
      <c r="C247" s="11">
        <f t="shared" si="3"/>
        <v>1.0593753349405658E-2</v>
      </c>
    </row>
    <row r="248" spans="1:3" x14ac:dyDescent="0.25">
      <c r="A248" s="14">
        <v>43420</v>
      </c>
      <c r="B248" s="15">
        <v>2736.2700199999999</v>
      </c>
      <c r="C248" s="11">
        <f t="shared" si="3"/>
        <v>2.2233056585385146E-3</v>
      </c>
    </row>
    <row r="249" spans="1:3" x14ac:dyDescent="0.25">
      <c r="A249" s="14">
        <v>43423</v>
      </c>
      <c r="B249" s="15">
        <v>2690.7299800000001</v>
      </c>
      <c r="C249" s="11">
        <f t="shared" si="3"/>
        <v>-1.6643108928262811E-2</v>
      </c>
    </row>
    <row r="250" spans="1:3" x14ac:dyDescent="0.25">
      <c r="A250" s="14">
        <v>43424</v>
      </c>
      <c r="B250" s="15">
        <v>2641.889893</v>
      </c>
      <c r="C250" s="11">
        <f t="shared" si="3"/>
        <v>-1.8151240504630656E-2</v>
      </c>
    </row>
    <row r="251" spans="1:3" x14ac:dyDescent="0.25">
      <c r="A251" s="14">
        <v>43425</v>
      </c>
      <c r="B251" s="15">
        <v>2649.929932</v>
      </c>
      <c r="C251" s="11">
        <f t="shared" si="3"/>
        <v>3.0432907220331227E-3</v>
      </c>
    </row>
    <row r="252" spans="1:3" x14ac:dyDescent="0.25">
      <c r="A252" s="14">
        <v>43427</v>
      </c>
      <c r="B252" s="15">
        <v>2632.5600589999999</v>
      </c>
      <c r="C252" s="11">
        <f t="shared" si="3"/>
        <v>-6.5548423715831661E-3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2"/>
  <sheetViews>
    <sheetView topLeftCell="E1" workbookViewId="0">
      <selection activeCell="K11" sqref="K11"/>
    </sheetView>
  </sheetViews>
  <sheetFormatPr defaultRowHeight="15" x14ac:dyDescent="0.25"/>
  <cols>
    <col min="1" max="1" width="10.5703125" bestFit="1" customWidth="1"/>
    <col min="2" max="3" width="12.7109375" bestFit="1" customWidth="1"/>
    <col min="4" max="4" width="12.85546875" bestFit="1" customWidth="1"/>
    <col min="5" max="5" width="12.42578125" bestFit="1" customWidth="1"/>
    <col min="6" max="6" width="17.7109375" bestFit="1" customWidth="1"/>
    <col min="7" max="7" width="21.5703125" bestFit="1" customWidth="1"/>
    <col min="8" max="8" width="20.28515625" bestFit="1" customWidth="1"/>
    <col min="9" max="9" width="20.28515625" customWidth="1"/>
    <col min="10" max="10" width="22" bestFit="1" customWidth="1"/>
    <col min="11" max="12" width="22" customWidth="1"/>
    <col min="13" max="13" width="12.7109375" bestFit="1" customWidth="1"/>
  </cols>
  <sheetData>
    <row r="1" spans="1:13" x14ac:dyDescent="0.25">
      <c r="A1" s="1" t="s">
        <v>0</v>
      </c>
      <c r="B1" s="7" t="s">
        <v>3</v>
      </c>
      <c r="C1" s="7" t="s">
        <v>4</v>
      </c>
      <c r="D1" s="5" t="s">
        <v>21</v>
      </c>
      <c r="E1" s="6" t="s">
        <v>22</v>
      </c>
      <c r="F1" s="7" t="s">
        <v>34</v>
      </c>
      <c r="G1" s="7" t="s">
        <v>35</v>
      </c>
      <c r="H1" s="7" t="s">
        <v>36</v>
      </c>
      <c r="I1" s="7" t="s">
        <v>38</v>
      </c>
      <c r="J1" s="7" t="s">
        <v>39</v>
      </c>
      <c r="K1" s="7" t="s">
        <v>40</v>
      </c>
      <c r="L1" s="7" t="s">
        <v>41</v>
      </c>
      <c r="M1" s="7" t="s">
        <v>37</v>
      </c>
    </row>
    <row r="2" spans="1:13" x14ac:dyDescent="0.25">
      <c r="A2" s="2">
        <v>43066</v>
      </c>
      <c r="D2" s="10">
        <v>0.4</v>
      </c>
      <c r="E2" s="10">
        <v>0.6</v>
      </c>
      <c r="H2" s="7"/>
      <c r="I2" s="7"/>
      <c r="J2" s="23">
        <f>SUM(I3:I252)</f>
        <v>6.6061053067265089E-3</v>
      </c>
      <c r="K2" s="23">
        <f>J2/251</f>
        <v>2.6319144648312784E-5</v>
      </c>
      <c r="L2" s="24">
        <f>SQRT(K2)</f>
        <v>5.1302187719738405E-3</v>
      </c>
      <c r="M2" s="25">
        <f>STDEV(H3:H252)</f>
        <v>5.148121114750783E-3</v>
      </c>
    </row>
    <row r="3" spans="1:13" x14ac:dyDescent="0.25">
      <c r="A3" s="2">
        <v>43067</v>
      </c>
      <c r="B3">
        <v>7.7392020318735712E-3</v>
      </c>
      <c r="C3">
        <v>1.5238417660260184E-2</v>
      </c>
      <c r="F3" s="4">
        <f>B3*$D$2+C3*$E$2</f>
        <v>1.2238731408905539E-2</v>
      </c>
      <c r="G3" s="4">
        <v>9.8485126462408701E-3</v>
      </c>
      <c r="H3" s="21">
        <f>F3-G3</f>
        <v>2.3902187626646688E-3</v>
      </c>
      <c r="I3" s="22">
        <f>H3^2</f>
        <v>5.7131457333942203E-6</v>
      </c>
      <c r="J3" s="23"/>
      <c r="K3" s="23"/>
      <c r="L3" s="23"/>
    </row>
    <row r="4" spans="1:13" x14ac:dyDescent="0.25">
      <c r="A4" s="2">
        <v>43068</v>
      </c>
      <c r="B4">
        <v>5.4645252616234274E-3</v>
      </c>
      <c r="C4">
        <v>8.8129850393975206E-3</v>
      </c>
      <c r="F4" s="4">
        <f t="shared" ref="F4:F67" si="0">B4*$D$2+C4*$E$2</f>
        <v>7.4736011282878836E-3</v>
      </c>
      <c r="G4" s="4">
        <v>-3.6922581521414976E-4</v>
      </c>
      <c r="H4" s="21">
        <f t="shared" ref="H4:H67" si="1">F4-G4</f>
        <v>7.8428269435020341E-3</v>
      </c>
      <c r="I4" s="22">
        <f t="shared" ref="I4:I67" si="2">H4^2</f>
        <v>6.1509934465721461E-5</v>
      </c>
      <c r="J4" s="23"/>
      <c r="K4" s="23"/>
      <c r="L4" s="23"/>
    </row>
    <row r="5" spans="1:13" x14ac:dyDescent="0.25">
      <c r="A5" s="2">
        <v>43069</v>
      </c>
      <c r="B5">
        <v>1.4982314483480865E-2</v>
      </c>
      <c r="C5">
        <v>1.7062516596709893E-2</v>
      </c>
      <c r="F5" s="4">
        <f t="shared" si="0"/>
        <v>1.6230435751418283E-2</v>
      </c>
      <c r="G5" s="4">
        <v>8.1909505241731292E-3</v>
      </c>
      <c r="H5" s="21">
        <f t="shared" si="1"/>
        <v>8.039485227245154E-3</v>
      </c>
      <c r="I5" s="22">
        <f t="shared" si="2"/>
        <v>6.4633322719093069E-5</v>
      </c>
      <c r="J5" s="23"/>
      <c r="K5" s="23"/>
      <c r="L5" s="23"/>
    </row>
    <row r="6" spans="1:13" x14ac:dyDescent="0.25">
      <c r="A6" s="2">
        <v>43070</v>
      </c>
      <c r="B6">
        <v>8.39366160328988E-3</v>
      </c>
      <c r="C6">
        <v>-1.2347416122737464E-2</v>
      </c>
      <c r="F6" s="4">
        <f t="shared" si="0"/>
        <v>-4.0509850323265251E-3</v>
      </c>
      <c r="G6" s="4">
        <v>-2.0245306438659381E-3</v>
      </c>
      <c r="H6" s="21">
        <f t="shared" si="1"/>
        <v>-2.0264543884605871E-3</v>
      </c>
      <c r="I6" s="22">
        <f t="shared" si="2"/>
        <v>4.1065173885111721E-6</v>
      </c>
      <c r="J6" s="23"/>
      <c r="K6" s="23"/>
      <c r="L6" s="23"/>
    </row>
    <row r="7" spans="1:13" x14ac:dyDescent="0.25">
      <c r="A7" s="2">
        <v>43073</v>
      </c>
      <c r="B7">
        <v>-4.3051090700353304E-4</v>
      </c>
      <c r="C7">
        <v>8.4250989767684862E-3</v>
      </c>
      <c r="F7" s="4">
        <f t="shared" si="0"/>
        <v>4.8828550232596782E-3</v>
      </c>
      <c r="G7" s="4">
        <v>-1.0521569099138026E-3</v>
      </c>
      <c r="H7" s="21">
        <f t="shared" si="1"/>
        <v>5.9350119331734808E-3</v>
      </c>
      <c r="I7" s="22">
        <f t="shared" si="2"/>
        <v>3.5224366646911616E-5</v>
      </c>
      <c r="J7" s="23"/>
      <c r="K7" s="23"/>
      <c r="L7" s="23"/>
    </row>
    <row r="8" spans="1:13" x14ac:dyDescent="0.25">
      <c r="A8" s="2">
        <v>43074</v>
      </c>
      <c r="B8">
        <v>-4.3073078447291536E-3</v>
      </c>
      <c r="C8">
        <v>-8.4893815993718463E-3</v>
      </c>
      <c r="F8" s="4">
        <f t="shared" si="0"/>
        <v>-6.8165520975147689E-3</v>
      </c>
      <c r="G8" s="4">
        <v>-3.7393815432908528E-3</v>
      </c>
      <c r="H8" s="21">
        <f t="shared" si="1"/>
        <v>-3.0771705542239161E-3</v>
      </c>
      <c r="I8" s="22">
        <f t="shared" si="2"/>
        <v>9.4689786197827219E-6</v>
      </c>
      <c r="J8" s="23"/>
      <c r="K8" s="23"/>
      <c r="L8" s="23"/>
    </row>
    <row r="9" spans="1:13" x14ac:dyDescent="0.25">
      <c r="A9" s="2">
        <v>43075</v>
      </c>
      <c r="B9">
        <v>-1.297766439733716E-2</v>
      </c>
      <c r="C9">
        <v>1.4949714190006906E-3</v>
      </c>
      <c r="F9" s="4">
        <f t="shared" si="0"/>
        <v>-4.2940829075344498E-3</v>
      </c>
      <c r="G9" s="4">
        <v>-1.1410534507196889E-4</v>
      </c>
      <c r="H9" s="21">
        <f t="shared" si="1"/>
        <v>-4.1799775624624808E-3</v>
      </c>
      <c r="I9" s="22">
        <f t="shared" si="2"/>
        <v>1.7472212422689781E-5</v>
      </c>
      <c r="J9" s="23"/>
      <c r="K9" s="23"/>
      <c r="L9" s="23"/>
    </row>
    <row r="10" spans="1:13" x14ac:dyDescent="0.25">
      <c r="A10" s="2">
        <v>43076</v>
      </c>
      <c r="B10">
        <v>2.9219139337581627E-3</v>
      </c>
      <c r="C10">
        <v>9.2278597034098336E-3</v>
      </c>
      <c r="F10" s="4">
        <f t="shared" si="0"/>
        <v>6.7054813955491656E-3</v>
      </c>
      <c r="G10" s="4">
        <v>2.9323576282972025E-3</v>
      </c>
      <c r="H10" s="21">
        <f t="shared" si="1"/>
        <v>3.7731237672519631E-3</v>
      </c>
      <c r="I10" s="22">
        <f t="shared" si="2"/>
        <v>1.4236462963001647E-5</v>
      </c>
      <c r="J10" s="23"/>
      <c r="K10" s="23"/>
      <c r="L10" s="23"/>
    </row>
    <row r="11" spans="1:13" x14ac:dyDescent="0.25">
      <c r="A11" s="2">
        <v>43077</v>
      </c>
      <c r="B11">
        <v>9.1769407377439403E-3</v>
      </c>
      <c r="C11">
        <v>4.3027966531077044E-3</v>
      </c>
      <c r="F11" s="4">
        <f t="shared" si="0"/>
        <v>6.252454286962199E-3</v>
      </c>
      <c r="G11" s="4">
        <v>5.5063064983906064E-3</v>
      </c>
      <c r="H11" s="21">
        <f t="shared" si="1"/>
        <v>7.4614778857159253E-4</v>
      </c>
      <c r="I11" s="22">
        <f t="shared" si="2"/>
        <v>5.5673652239027798E-7</v>
      </c>
      <c r="J11" s="23"/>
      <c r="K11" s="23"/>
      <c r="L11" s="23"/>
    </row>
    <row r="12" spans="1:13" x14ac:dyDescent="0.25">
      <c r="A12" s="2">
        <v>43080</v>
      </c>
      <c r="B12">
        <v>7.2170901734568442E-3</v>
      </c>
      <c r="C12">
        <v>-2.0083143122690389E-3</v>
      </c>
      <c r="F12" s="4">
        <f t="shared" si="0"/>
        <v>1.6818474820213143E-3</v>
      </c>
      <c r="G12" s="4">
        <v>3.2019573826136279E-3</v>
      </c>
      <c r="H12" s="21">
        <f t="shared" si="1"/>
        <v>-1.5201099005923136E-3</v>
      </c>
      <c r="I12" s="22">
        <f t="shared" si="2"/>
        <v>2.3107341098787735E-6</v>
      </c>
      <c r="J12" s="23"/>
      <c r="K12" s="23"/>
      <c r="L12" s="23"/>
    </row>
    <row r="13" spans="1:13" x14ac:dyDescent="0.25">
      <c r="A13" s="2">
        <v>43081</v>
      </c>
      <c r="B13">
        <v>-2.7228862528359214E-3</v>
      </c>
      <c r="C13">
        <v>1.0732760789739356E-3</v>
      </c>
      <c r="F13" s="4">
        <f t="shared" si="0"/>
        <v>-4.4518885375000722E-4</v>
      </c>
      <c r="G13" s="4">
        <v>1.5489219942515409E-3</v>
      </c>
      <c r="H13" s="21">
        <f t="shared" si="1"/>
        <v>-1.9941108480015482E-3</v>
      </c>
      <c r="I13" s="22">
        <f t="shared" si="2"/>
        <v>3.9764780741174537E-6</v>
      </c>
      <c r="J13" s="23"/>
      <c r="K13" s="23"/>
      <c r="L13" s="23"/>
    </row>
    <row r="14" spans="1:13" x14ac:dyDescent="0.25">
      <c r="A14" s="2">
        <v>43082</v>
      </c>
      <c r="B14">
        <v>-1.4369594158332667E-3</v>
      </c>
      <c r="C14">
        <v>3.8863707898806133E-3</v>
      </c>
      <c r="F14" s="4">
        <f t="shared" si="0"/>
        <v>1.7570387075950609E-3</v>
      </c>
      <c r="G14" s="4">
        <v>-4.7295680335785833E-4</v>
      </c>
      <c r="H14" s="21">
        <f t="shared" si="1"/>
        <v>2.2299955109529191E-3</v>
      </c>
      <c r="I14" s="22">
        <f t="shared" si="2"/>
        <v>4.9728799788701708E-6</v>
      </c>
      <c r="J14" s="23"/>
      <c r="K14" s="23"/>
      <c r="L14" s="23"/>
    </row>
    <row r="15" spans="1:13" x14ac:dyDescent="0.25">
      <c r="A15" s="2">
        <v>43083</v>
      </c>
      <c r="B15">
        <v>-3.5976400517380934E-3</v>
      </c>
      <c r="C15">
        <v>-6.8081961389295891E-3</v>
      </c>
      <c r="F15" s="4">
        <f t="shared" si="0"/>
        <v>-5.523973704052991E-3</v>
      </c>
      <c r="G15" s="4">
        <v>-4.0708592677228218E-3</v>
      </c>
      <c r="H15" s="21">
        <f t="shared" si="1"/>
        <v>-1.4531144363301692E-3</v>
      </c>
      <c r="I15" s="22">
        <f t="shared" si="2"/>
        <v>2.1115415650711452E-6</v>
      </c>
      <c r="J15" s="23"/>
      <c r="K15" s="23"/>
      <c r="L15" s="23"/>
    </row>
    <row r="16" spans="1:13" x14ac:dyDescent="0.25">
      <c r="A16" s="2">
        <v>43084</v>
      </c>
      <c r="B16">
        <v>-7.5100666525149753E-3</v>
      </c>
      <c r="C16">
        <v>1.6128359781496103E-3</v>
      </c>
      <c r="F16" s="4">
        <f t="shared" si="0"/>
        <v>-2.0363250741162243E-3</v>
      </c>
      <c r="G16" s="4">
        <v>8.9743435772325561E-3</v>
      </c>
      <c r="H16" s="21">
        <f t="shared" si="1"/>
        <v>-1.101066865134878E-2</v>
      </c>
      <c r="I16" s="22">
        <f t="shared" si="2"/>
        <v>1.2123482414979477E-4</v>
      </c>
      <c r="J16" s="23"/>
      <c r="K16" s="23"/>
      <c r="L16" s="23"/>
    </row>
    <row r="17" spans="1:12" x14ac:dyDescent="0.25">
      <c r="A17" s="2">
        <v>43087</v>
      </c>
      <c r="B17">
        <v>7.7124416805524161E-3</v>
      </c>
      <c r="C17">
        <v>7.1122654500375268E-3</v>
      </c>
      <c r="F17" s="4">
        <f t="shared" si="0"/>
        <v>7.3523359422434827E-3</v>
      </c>
      <c r="G17" s="4">
        <v>5.3628070317378856E-3</v>
      </c>
      <c r="H17" s="21">
        <f t="shared" si="1"/>
        <v>1.9895289105055971E-3</v>
      </c>
      <c r="I17" s="22">
        <f t="shared" si="2"/>
        <v>3.9582252857375884E-6</v>
      </c>
      <c r="J17" s="23"/>
      <c r="K17" s="23"/>
      <c r="L17" s="23"/>
    </row>
    <row r="18" spans="1:12" x14ac:dyDescent="0.25">
      <c r="A18" s="2">
        <v>43088</v>
      </c>
      <c r="B18">
        <v>1.4440144404332038E-3</v>
      </c>
      <c r="C18">
        <v>2.6644902332634659E-4</v>
      </c>
      <c r="F18" s="4">
        <f t="shared" si="0"/>
        <v>7.3747519016908948E-4</v>
      </c>
      <c r="G18" s="4">
        <v>-3.2302693089867477E-3</v>
      </c>
      <c r="H18" s="21">
        <f t="shared" si="1"/>
        <v>3.9677444991558369E-3</v>
      </c>
      <c r="I18" s="22">
        <f t="shared" si="2"/>
        <v>1.5742996410581404E-5</v>
      </c>
      <c r="J18" s="23"/>
      <c r="K18" s="23"/>
      <c r="L18" s="23"/>
    </row>
    <row r="19" spans="1:12" x14ac:dyDescent="0.25">
      <c r="A19" s="2">
        <v>43089</v>
      </c>
      <c r="B19">
        <v>1.4131276543079264E-2</v>
      </c>
      <c r="C19">
        <v>3.3302251232183297E-3</v>
      </c>
      <c r="F19" s="4">
        <f t="shared" si="0"/>
        <v>7.6506456911627045E-3</v>
      </c>
      <c r="G19" s="4">
        <v>-8.2789329136961898E-4</v>
      </c>
      <c r="H19" s="21">
        <f t="shared" si="1"/>
        <v>8.4785389825323236E-3</v>
      </c>
      <c r="I19" s="22">
        <f t="shared" si="2"/>
        <v>7.1885623278320252E-5</v>
      </c>
      <c r="J19" s="23"/>
      <c r="K19" s="23"/>
      <c r="L19" s="23"/>
    </row>
    <row r="20" spans="1:12" x14ac:dyDescent="0.25">
      <c r="A20" s="2">
        <v>43090</v>
      </c>
      <c r="B20">
        <v>2.1185809151548156E-2</v>
      </c>
      <c r="C20">
        <v>7.9656133829009363E-4</v>
      </c>
      <c r="F20" s="4">
        <f t="shared" si="0"/>
        <v>8.9522604635933201E-3</v>
      </c>
      <c r="G20" s="4">
        <v>1.9856556872258997E-3</v>
      </c>
      <c r="H20" s="21">
        <f t="shared" si="1"/>
        <v>6.9666047763674204E-3</v>
      </c>
      <c r="I20" s="22">
        <f t="shared" si="2"/>
        <v>4.8533582110105355E-5</v>
      </c>
      <c r="J20" s="23"/>
      <c r="K20" s="23"/>
      <c r="L20" s="23"/>
    </row>
    <row r="21" spans="1:12" x14ac:dyDescent="0.25">
      <c r="A21" s="2">
        <v>43091</v>
      </c>
      <c r="B21">
        <v>2.0885686438318458E-3</v>
      </c>
      <c r="C21">
        <v>2.6538870782918191E-4</v>
      </c>
      <c r="F21" s="4">
        <f t="shared" si="0"/>
        <v>9.9466068223024763E-4</v>
      </c>
      <c r="G21" s="4">
        <v>-4.5816647315761875E-4</v>
      </c>
      <c r="H21" s="21">
        <f t="shared" si="1"/>
        <v>1.4528271553878665E-3</v>
      </c>
      <c r="I21" s="22">
        <f t="shared" si="2"/>
        <v>2.1107067434324001E-6</v>
      </c>
      <c r="J21" s="23"/>
      <c r="K21" s="23"/>
      <c r="L21" s="23"/>
    </row>
    <row r="22" spans="1:12" x14ac:dyDescent="0.25">
      <c r="A22" s="2">
        <v>43095</v>
      </c>
      <c r="B22">
        <v>8.7536055474002703E-3</v>
      </c>
      <c r="C22">
        <v>1.061021192015297E-3</v>
      </c>
      <c r="F22" s="4">
        <f t="shared" si="0"/>
        <v>4.1380549341692866E-3</v>
      </c>
      <c r="G22" s="4">
        <v>-1.0584152238849284E-3</v>
      </c>
      <c r="H22" s="21">
        <f t="shared" si="1"/>
        <v>5.1964701580542155E-3</v>
      </c>
      <c r="I22" s="22">
        <f t="shared" si="2"/>
        <v>2.7003302103548004E-5</v>
      </c>
      <c r="J22" s="23"/>
      <c r="K22" s="23"/>
      <c r="L22" s="23"/>
    </row>
    <row r="23" spans="1:12" x14ac:dyDescent="0.25">
      <c r="A23" s="2">
        <v>43096</v>
      </c>
      <c r="B23">
        <v>-3.3057438927202513E-3</v>
      </c>
      <c r="C23">
        <v>2.3847508326146237E-3</v>
      </c>
      <c r="F23" s="4">
        <f t="shared" si="0"/>
        <v>1.0855294248067362E-4</v>
      </c>
      <c r="G23" s="4">
        <v>7.9094086924078955E-4</v>
      </c>
      <c r="H23" s="21">
        <f t="shared" si="1"/>
        <v>-6.8238792676011593E-4</v>
      </c>
      <c r="I23" s="22">
        <f t="shared" si="2"/>
        <v>4.6565328258796933E-7</v>
      </c>
      <c r="J23" s="23"/>
      <c r="K23" s="23"/>
      <c r="L23" s="23"/>
    </row>
    <row r="24" spans="1:12" x14ac:dyDescent="0.25">
      <c r="A24" s="2">
        <v>43097</v>
      </c>
      <c r="B24">
        <v>1.5201768723026889E-3</v>
      </c>
      <c r="C24">
        <v>1.9824741219943947E-3</v>
      </c>
      <c r="F24" s="4">
        <f t="shared" si="0"/>
        <v>1.7975552221177124E-3</v>
      </c>
      <c r="G24" s="4">
        <v>1.8339987718805444E-3</v>
      </c>
      <c r="H24" s="21">
        <f t="shared" si="1"/>
        <v>-3.6443549762831982E-5</v>
      </c>
      <c r="I24" s="22">
        <f t="shared" si="2"/>
        <v>1.328132319316011E-9</v>
      </c>
      <c r="J24" s="23"/>
      <c r="K24" s="23"/>
      <c r="L24" s="23"/>
    </row>
    <row r="25" spans="1:12" x14ac:dyDescent="0.25">
      <c r="A25" s="2">
        <v>43098</v>
      </c>
      <c r="B25">
        <v>-2.8977369546330802E-3</v>
      </c>
      <c r="C25">
        <v>-1.8467221170482865E-3</v>
      </c>
      <c r="F25" s="4">
        <f t="shared" si="0"/>
        <v>-2.2671280520822042E-3</v>
      </c>
      <c r="G25" s="4">
        <v>-5.1831532918047846E-3</v>
      </c>
      <c r="H25" s="21">
        <f t="shared" si="1"/>
        <v>2.9160252397225804E-3</v>
      </c>
      <c r="I25" s="22">
        <f t="shared" si="2"/>
        <v>8.5032031986991318E-6</v>
      </c>
      <c r="J25" s="23"/>
      <c r="K25" s="23"/>
      <c r="L25" s="23"/>
    </row>
    <row r="26" spans="1:12" x14ac:dyDescent="0.25">
      <c r="A26" s="2">
        <v>43102</v>
      </c>
      <c r="B26">
        <v>1.6468239234203125E-2</v>
      </c>
      <c r="C26">
        <v>5.9469408205877075E-3</v>
      </c>
      <c r="F26" s="4">
        <f t="shared" si="0"/>
        <v>1.0155460186033874E-2</v>
      </c>
      <c r="G26" s="4">
        <v>8.3033617885705947E-3</v>
      </c>
      <c r="H26" s="21">
        <f t="shared" si="1"/>
        <v>1.8520983974632792E-3</v>
      </c>
      <c r="I26" s="22">
        <f t="shared" si="2"/>
        <v>3.4302684738860472E-6</v>
      </c>
      <c r="J26" s="23"/>
      <c r="K26" s="23"/>
      <c r="L26" s="23"/>
    </row>
    <row r="27" spans="1:12" x14ac:dyDescent="0.25">
      <c r="A27" s="2">
        <v>43103</v>
      </c>
      <c r="B27">
        <v>1.4976256568124947E-2</v>
      </c>
      <c r="C27">
        <v>5.3861795039604338E-3</v>
      </c>
      <c r="F27" s="4">
        <f t="shared" si="0"/>
        <v>9.2222103296262393E-3</v>
      </c>
      <c r="G27" s="4">
        <v>6.3988187678173511E-3</v>
      </c>
      <c r="H27" s="21">
        <f t="shared" si="1"/>
        <v>2.8233915618088882E-3</v>
      </c>
      <c r="I27" s="22">
        <f t="shared" si="2"/>
        <v>7.9715399112936336E-6</v>
      </c>
      <c r="J27" s="23"/>
      <c r="K27" s="23"/>
      <c r="L27" s="23"/>
    </row>
    <row r="28" spans="1:12" x14ac:dyDescent="0.25">
      <c r="A28" s="2">
        <v>43104</v>
      </c>
      <c r="B28">
        <v>6.0361768194696942E-3</v>
      </c>
      <c r="C28">
        <v>7.3173527677688277E-3</v>
      </c>
      <c r="F28" s="4">
        <f t="shared" si="0"/>
        <v>6.8048823884491747E-3</v>
      </c>
      <c r="G28" s="4">
        <v>4.0286358437744132E-3</v>
      </c>
      <c r="H28" s="21">
        <f t="shared" si="1"/>
        <v>2.7762465446747615E-3</v>
      </c>
      <c r="I28" s="22">
        <f t="shared" si="2"/>
        <v>7.7075448768185515E-6</v>
      </c>
      <c r="J28" s="23"/>
      <c r="K28" s="23"/>
      <c r="L28" s="23"/>
    </row>
    <row r="29" spans="1:12" x14ac:dyDescent="0.25">
      <c r="A29" s="2">
        <v>43105</v>
      </c>
      <c r="B29">
        <v>-3.999866666667155E-4</v>
      </c>
      <c r="C29">
        <v>6.8751722337616634E-3</v>
      </c>
      <c r="F29" s="4">
        <f t="shared" si="0"/>
        <v>3.9651086735903113E-3</v>
      </c>
      <c r="G29" s="4">
        <v>7.0337674038222428E-3</v>
      </c>
      <c r="H29" s="21">
        <f t="shared" si="1"/>
        <v>-3.0686587302319315E-3</v>
      </c>
      <c r="I29" s="22">
        <f t="shared" si="2"/>
        <v>9.4166664026286508E-6</v>
      </c>
      <c r="J29" s="23"/>
      <c r="K29" s="23"/>
      <c r="L29" s="23"/>
    </row>
    <row r="30" spans="1:12" x14ac:dyDescent="0.25">
      <c r="A30" s="2">
        <v>43108</v>
      </c>
      <c r="B30">
        <v>6.0023608643143865E-3</v>
      </c>
      <c r="C30">
        <v>4.1226357592386324E-3</v>
      </c>
      <c r="F30" s="4">
        <f t="shared" si="0"/>
        <v>4.8745258012689342E-3</v>
      </c>
      <c r="G30" s="4">
        <v>1.6623440799480996E-3</v>
      </c>
      <c r="H30" s="21">
        <f t="shared" si="1"/>
        <v>3.2121817213208344E-3</v>
      </c>
      <c r="I30" s="22">
        <f t="shared" si="2"/>
        <v>1.0318111410787678E-5</v>
      </c>
      <c r="J30" s="23"/>
      <c r="K30" s="23"/>
      <c r="L30" s="23"/>
    </row>
    <row r="31" spans="1:12" x14ac:dyDescent="0.25">
      <c r="A31" s="2">
        <v>43109</v>
      </c>
      <c r="B31">
        <v>-2.5191594409749297E-3</v>
      </c>
      <c r="C31">
        <v>6.4151910080782392E-3</v>
      </c>
      <c r="F31" s="4">
        <f t="shared" si="0"/>
        <v>2.8414508284569711E-3</v>
      </c>
      <c r="G31" s="4">
        <v>1.3029315505691242E-3</v>
      </c>
      <c r="H31" s="21">
        <f t="shared" si="1"/>
        <v>1.538519277887847E-3</v>
      </c>
      <c r="I31" s="22">
        <f t="shared" si="2"/>
        <v>2.367041568432542E-6</v>
      </c>
      <c r="J31" s="23"/>
      <c r="K31" s="23"/>
      <c r="L31" s="23"/>
    </row>
    <row r="32" spans="1:12" x14ac:dyDescent="0.25">
      <c r="A32" s="2">
        <v>43110</v>
      </c>
      <c r="B32">
        <v>-1.1963843733994444E-3</v>
      </c>
      <c r="C32">
        <v>-1.2751147048670479E-4</v>
      </c>
      <c r="F32" s="4">
        <f t="shared" si="0"/>
        <v>-5.5506063165180065E-4</v>
      </c>
      <c r="G32" s="4">
        <v>-1.1122269759360366E-3</v>
      </c>
      <c r="H32" s="21">
        <f t="shared" si="1"/>
        <v>5.5716634428423599E-4</v>
      </c>
      <c r="I32" s="22">
        <f t="shared" si="2"/>
        <v>3.104343352030598E-7</v>
      </c>
      <c r="J32" s="23"/>
      <c r="K32" s="23"/>
      <c r="L32" s="23"/>
    </row>
    <row r="33" spans="1:12" x14ac:dyDescent="0.25">
      <c r="A33" s="2">
        <v>43111</v>
      </c>
      <c r="B33">
        <v>2.0495089439647233E-2</v>
      </c>
      <c r="C33">
        <v>1.2750223128904755E-2</v>
      </c>
      <c r="F33" s="4">
        <f t="shared" si="0"/>
        <v>1.5848169653201745E-2</v>
      </c>
      <c r="G33" s="4">
        <v>7.0336467983657764E-3</v>
      </c>
      <c r="H33" s="21">
        <f t="shared" si="1"/>
        <v>8.8145228548359676E-3</v>
      </c>
      <c r="I33" s="22">
        <f t="shared" si="2"/>
        <v>7.7695813158425612E-5</v>
      </c>
      <c r="J33" s="23"/>
      <c r="K33" s="23"/>
      <c r="L33" s="23"/>
    </row>
    <row r="34" spans="1:12" x14ac:dyDescent="0.25">
      <c r="A34" s="2">
        <v>43112</v>
      </c>
      <c r="B34">
        <v>9.6504694835680728E-3</v>
      </c>
      <c r="C34">
        <v>9.3163540224096668E-3</v>
      </c>
      <c r="F34" s="4">
        <f t="shared" si="0"/>
        <v>9.4500002068730292E-3</v>
      </c>
      <c r="G34" s="4">
        <v>6.7496027554139974E-3</v>
      </c>
      <c r="H34" s="21">
        <f t="shared" si="1"/>
        <v>2.7003974514590318E-3</v>
      </c>
      <c r="I34" s="22">
        <f t="shared" si="2"/>
        <v>7.292146395846434E-6</v>
      </c>
      <c r="J34" s="23"/>
      <c r="K34" s="23"/>
      <c r="L34" s="23"/>
    </row>
    <row r="35" spans="1:12" x14ac:dyDescent="0.25">
      <c r="A35" s="2">
        <v>43116</v>
      </c>
      <c r="B35">
        <v>-1.2658176508865316E-2</v>
      </c>
      <c r="C35">
        <v>-8.9809282519878637E-3</v>
      </c>
      <c r="F35" s="4">
        <f t="shared" si="0"/>
        <v>-1.0451827554738845E-2</v>
      </c>
      <c r="G35" s="4">
        <v>-3.5244874939864717E-3</v>
      </c>
      <c r="H35" s="21">
        <f t="shared" si="1"/>
        <v>-6.9273400607523742E-3</v>
      </c>
      <c r="I35" s="22">
        <f t="shared" si="2"/>
        <v>4.7988040317304706E-5</v>
      </c>
      <c r="J35" s="23"/>
      <c r="K35" s="23"/>
      <c r="L35" s="23"/>
    </row>
    <row r="36" spans="1:12" x14ac:dyDescent="0.25">
      <c r="A36" s="2">
        <v>43117</v>
      </c>
      <c r="B36">
        <v>8.7650311678431139E-3</v>
      </c>
      <c r="C36">
        <v>5.5380996427225404E-3</v>
      </c>
      <c r="F36" s="4">
        <f t="shared" si="0"/>
        <v>6.8288722527707693E-3</v>
      </c>
      <c r="G36" s="4">
        <v>9.4150516616268061E-3</v>
      </c>
      <c r="H36" s="21">
        <f t="shared" si="1"/>
        <v>-2.5861794088560368E-3</v>
      </c>
      <c r="I36" s="22">
        <f t="shared" si="2"/>
        <v>6.68832393479096E-6</v>
      </c>
      <c r="J36" s="23"/>
      <c r="K36" s="23"/>
      <c r="L36" s="23"/>
    </row>
    <row r="37" spans="1:12" x14ac:dyDescent="0.25">
      <c r="A37" s="2">
        <v>43118</v>
      </c>
      <c r="B37">
        <v>-8.1701205009710801E-3</v>
      </c>
      <c r="C37">
        <v>-5.3824008684742481E-3</v>
      </c>
      <c r="F37" s="4">
        <f t="shared" si="0"/>
        <v>-6.4974887214729812E-3</v>
      </c>
      <c r="G37" s="4">
        <v>-1.6163899808150006E-3</v>
      </c>
      <c r="H37" s="21">
        <f t="shared" si="1"/>
        <v>-4.8810987406579806E-3</v>
      </c>
      <c r="I37" s="22">
        <f t="shared" si="2"/>
        <v>2.3825124916052924E-5</v>
      </c>
      <c r="J37" s="23"/>
      <c r="K37" s="23"/>
      <c r="L37" s="23"/>
    </row>
    <row r="38" spans="1:12" x14ac:dyDescent="0.25">
      <c r="A38" s="2">
        <v>43119</v>
      </c>
      <c r="B38">
        <v>-1.307609781343672E-3</v>
      </c>
      <c r="C38">
        <v>2.8945759236670846E-3</v>
      </c>
      <c r="F38" s="4">
        <f t="shared" si="0"/>
        <v>1.2137016416627817E-3</v>
      </c>
      <c r="G38" s="4">
        <v>4.385235280832624E-3</v>
      </c>
      <c r="H38" s="21">
        <f t="shared" si="1"/>
        <v>-3.1715336391698423E-3</v>
      </c>
      <c r="I38" s="22">
        <f t="shared" si="2"/>
        <v>1.0058625624385904E-5</v>
      </c>
      <c r="J38" s="23"/>
      <c r="K38" s="23"/>
      <c r="L38" s="23"/>
    </row>
    <row r="39" spans="1:12" x14ac:dyDescent="0.25">
      <c r="A39" s="2">
        <v>43122</v>
      </c>
      <c r="B39">
        <v>2.1602540780408783E-2</v>
      </c>
      <c r="C39">
        <v>0</v>
      </c>
      <c r="F39" s="4">
        <f t="shared" si="0"/>
        <v>8.6410163121635134E-3</v>
      </c>
      <c r="G39" s="4">
        <v>8.0667265433336088E-3</v>
      </c>
      <c r="H39" s="21">
        <f t="shared" si="1"/>
        <v>5.7428976882990465E-4</v>
      </c>
      <c r="I39" s="22">
        <f t="shared" si="2"/>
        <v>3.2980873858270535E-7</v>
      </c>
      <c r="J39" s="23"/>
      <c r="K39" s="23"/>
      <c r="L39" s="23"/>
    </row>
    <row r="40" spans="1:12" x14ac:dyDescent="0.25">
      <c r="A40" s="2">
        <v>43123</v>
      </c>
      <c r="B40">
        <v>-1.5378059917699467E-3</v>
      </c>
      <c r="C40">
        <v>5.0195757304648475E-4</v>
      </c>
      <c r="F40" s="4">
        <f t="shared" si="0"/>
        <v>-3.1394785288008786E-4</v>
      </c>
      <c r="G40" s="4">
        <v>2.1743654408824219E-3</v>
      </c>
      <c r="H40" s="21">
        <f t="shared" si="1"/>
        <v>-2.4883132937625098E-3</v>
      </c>
      <c r="I40" s="22">
        <f t="shared" si="2"/>
        <v>6.1917030479152302E-6</v>
      </c>
      <c r="J40" s="23"/>
      <c r="K40" s="23"/>
      <c r="L40" s="23"/>
    </row>
    <row r="41" spans="1:12" x14ac:dyDescent="0.25">
      <c r="A41" s="2">
        <v>43124</v>
      </c>
      <c r="B41">
        <v>-2.6955074986262932E-3</v>
      </c>
      <c r="C41">
        <v>-8.779505501836706E-4</v>
      </c>
      <c r="F41" s="4">
        <f t="shared" si="0"/>
        <v>-1.6049733295607196E-3</v>
      </c>
      <c r="G41" s="4">
        <v>-5.5997579030099087E-4</v>
      </c>
      <c r="H41" s="21">
        <f t="shared" si="1"/>
        <v>-1.0449975392597287E-3</v>
      </c>
      <c r="I41" s="22">
        <f t="shared" si="2"/>
        <v>1.0920198570588881E-6</v>
      </c>
      <c r="J41" s="23"/>
      <c r="K41" s="23"/>
      <c r="L41" s="23"/>
    </row>
    <row r="42" spans="1:12" x14ac:dyDescent="0.25">
      <c r="A42" s="2">
        <v>43125</v>
      </c>
      <c r="B42">
        <v>-7.8507210238373225E-3</v>
      </c>
      <c r="C42">
        <v>1.0041927690588521E-3</v>
      </c>
      <c r="F42" s="4">
        <f t="shared" si="0"/>
        <v>-2.537772748099618E-3</v>
      </c>
      <c r="G42" s="4">
        <v>6.0262092393333847E-4</v>
      </c>
      <c r="H42" s="21">
        <f t="shared" si="1"/>
        <v>-3.1403936720329566E-3</v>
      </c>
      <c r="I42" s="22">
        <f t="shared" si="2"/>
        <v>9.8620724153446369E-6</v>
      </c>
      <c r="J42" s="23"/>
      <c r="K42" s="23"/>
      <c r="L42" s="23"/>
    </row>
    <row r="43" spans="1:12" x14ac:dyDescent="0.25">
      <c r="A43" s="2">
        <v>43126</v>
      </c>
      <c r="B43">
        <v>5.4482555687251659E-3</v>
      </c>
      <c r="C43">
        <v>1.1537572398735209E-2</v>
      </c>
      <c r="F43" s="4">
        <f t="shared" si="0"/>
        <v>9.1018456667311919E-3</v>
      </c>
      <c r="G43" s="4">
        <v>1.1841196442722527E-2</v>
      </c>
      <c r="H43" s="21">
        <f t="shared" si="1"/>
        <v>-2.7393507759913352E-3</v>
      </c>
      <c r="I43" s="22">
        <f t="shared" si="2"/>
        <v>7.5040426739243304E-6</v>
      </c>
      <c r="J43" s="23"/>
      <c r="K43" s="23"/>
      <c r="L43" s="23"/>
    </row>
    <row r="44" spans="1:12" x14ac:dyDescent="0.25">
      <c r="A44" s="2">
        <v>43129</v>
      </c>
      <c r="B44">
        <v>-1.5094903493874259E-2</v>
      </c>
      <c r="C44">
        <v>-6.6947802283769259E-3</v>
      </c>
      <c r="F44" s="4">
        <f t="shared" si="0"/>
        <v>-1.0054829534575859E-2</v>
      </c>
      <c r="G44" s="4">
        <v>-6.731974371398261E-3</v>
      </c>
      <c r="H44" s="21">
        <f t="shared" si="1"/>
        <v>-3.3228551631775977E-3</v>
      </c>
      <c r="I44" s="22">
        <f t="shared" si="2"/>
        <v>1.1041366435456019E-5</v>
      </c>
      <c r="J44" s="23"/>
      <c r="K44" s="23"/>
      <c r="L44" s="23"/>
    </row>
    <row r="45" spans="1:12" x14ac:dyDescent="0.25">
      <c r="A45" s="2">
        <v>43130</v>
      </c>
      <c r="B45">
        <v>-2.0172820024774371E-2</v>
      </c>
      <c r="C45">
        <v>-7.8632673041711832E-3</v>
      </c>
      <c r="F45" s="4">
        <f t="shared" si="0"/>
        <v>-1.2787088392412459E-2</v>
      </c>
      <c r="G45" s="4">
        <v>-1.0898815391439502E-2</v>
      </c>
      <c r="H45" s="21">
        <f t="shared" si="1"/>
        <v>-1.8882730009729572E-3</v>
      </c>
      <c r="I45" s="22">
        <f t="shared" si="2"/>
        <v>3.5655749262034176E-6</v>
      </c>
      <c r="J45" s="23"/>
      <c r="K45" s="23"/>
      <c r="L45" s="23"/>
    </row>
    <row r="46" spans="1:12" x14ac:dyDescent="0.25">
      <c r="A46" s="2">
        <v>43131</v>
      </c>
      <c r="B46">
        <v>6.683823261343394E-4</v>
      </c>
      <c r="C46">
        <v>3.0193106810745734E-3</v>
      </c>
      <c r="F46" s="4">
        <f t="shared" si="0"/>
        <v>2.0789393390984795E-3</v>
      </c>
      <c r="G46" s="4">
        <v>4.88985389629117E-4</v>
      </c>
      <c r="H46" s="21">
        <f t="shared" si="1"/>
        <v>1.5899539494693624E-3</v>
      </c>
      <c r="I46" s="22">
        <f t="shared" si="2"/>
        <v>2.5279535614332237E-6</v>
      </c>
      <c r="J46" s="23"/>
      <c r="K46" s="23"/>
      <c r="L46" s="23"/>
    </row>
    <row r="47" spans="1:12" x14ac:dyDescent="0.25">
      <c r="A47" s="2">
        <v>43132</v>
      </c>
      <c r="B47">
        <v>1.028730822410974E-2</v>
      </c>
      <c r="C47">
        <v>-1.7560139813364501E-3</v>
      </c>
      <c r="F47" s="4">
        <f t="shared" si="0"/>
        <v>3.0613149008420259E-3</v>
      </c>
      <c r="G47" s="4">
        <v>-6.4808856182342871E-4</v>
      </c>
      <c r="H47" s="21">
        <f t="shared" si="1"/>
        <v>3.7094034626654546E-3</v>
      </c>
      <c r="I47" s="22">
        <f t="shared" si="2"/>
        <v>1.3759674048834465E-5</v>
      </c>
      <c r="J47" s="23"/>
      <c r="K47" s="23"/>
      <c r="L47" s="23"/>
    </row>
    <row r="48" spans="1:12" x14ac:dyDescent="0.25">
      <c r="A48" s="2">
        <v>43133</v>
      </c>
      <c r="B48">
        <v>-4.178793804067954E-2</v>
      </c>
      <c r="C48">
        <v>-2.0103003900138396E-2</v>
      </c>
      <c r="F48" s="4">
        <f t="shared" si="0"/>
        <v>-2.8776977556354853E-2</v>
      </c>
      <c r="G48" s="4">
        <v>-2.1208547694941481E-2</v>
      </c>
      <c r="H48" s="21">
        <f t="shared" si="1"/>
        <v>-7.5684298614133727E-3</v>
      </c>
      <c r="I48" s="22">
        <f t="shared" si="2"/>
        <v>5.7281130567133646E-5</v>
      </c>
      <c r="J48" s="23"/>
      <c r="K48" s="23"/>
      <c r="L48" s="23"/>
    </row>
    <row r="49" spans="1:12" x14ac:dyDescent="0.25">
      <c r="A49" s="2">
        <v>43136</v>
      </c>
      <c r="B49">
        <v>-4.1954195997159612E-2</v>
      </c>
      <c r="C49">
        <v>-4.5390448657275304E-2</v>
      </c>
      <c r="F49" s="4">
        <f t="shared" si="0"/>
        <v>-4.4015947593229028E-2</v>
      </c>
      <c r="G49" s="4">
        <v>-4.0979225016407377E-2</v>
      </c>
      <c r="H49" s="21">
        <f t="shared" si="1"/>
        <v>-3.0367225768216516E-3</v>
      </c>
      <c r="I49" s="22">
        <f t="shared" si="2"/>
        <v>9.221684008578331E-6</v>
      </c>
      <c r="J49" s="23"/>
      <c r="K49" s="23"/>
      <c r="L49" s="23"/>
    </row>
    <row r="50" spans="1:12" x14ac:dyDescent="0.25">
      <c r="A50" s="2">
        <v>43137</v>
      </c>
      <c r="B50">
        <v>7.9228322651347452E-3</v>
      </c>
      <c r="C50">
        <v>1.8267307653484485E-2</v>
      </c>
      <c r="F50" s="4">
        <f t="shared" si="0"/>
        <v>1.4129517498144589E-2</v>
      </c>
      <c r="G50" s="4">
        <v>1.7440920907613715E-2</v>
      </c>
      <c r="H50" s="21">
        <f t="shared" si="1"/>
        <v>-3.3114034094691262E-3</v>
      </c>
      <c r="I50" s="22">
        <f t="shared" si="2"/>
        <v>1.0965392540243753E-5</v>
      </c>
      <c r="J50" s="23"/>
      <c r="K50" s="23"/>
      <c r="L50" s="23"/>
    </row>
    <row r="51" spans="1:12" x14ac:dyDescent="0.25">
      <c r="A51" s="2">
        <v>43138</v>
      </c>
      <c r="B51">
        <v>-1.672142322822023E-2</v>
      </c>
      <c r="C51">
        <v>1.8467089261762428E-3</v>
      </c>
      <c r="F51" s="4">
        <f t="shared" si="0"/>
        <v>-5.5805439355823471E-3</v>
      </c>
      <c r="G51" s="4">
        <v>-5.0015886132705294E-3</v>
      </c>
      <c r="H51" s="21">
        <f t="shared" si="1"/>
        <v>-5.7895532231181778E-4</v>
      </c>
      <c r="I51" s="22">
        <f t="shared" si="2"/>
        <v>3.3518926523318082E-7</v>
      </c>
      <c r="J51" s="23"/>
      <c r="K51" s="23"/>
      <c r="L51" s="23"/>
    </row>
    <row r="52" spans="1:12" x14ac:dyDescent="0.25">
      <c r="A52" s="2">
        <v>43139</v>
      </c>
      <c r="B52">
        <v>-3.0232585891021072E-2</v>
      </c>
      <c r="C52">
        <v>-3.8578013373719987E-2</v>
      </c>
      <c r="F52" s="4">
        <f t="shared" si="0"/>
        <v>-3.5239842380640422E-2</v>
      </c>
      <c r="G52" s="4">
        <v>-3.7536419718832745E-2</v>
      </c>
      <c r="H52" s="21">
        <f t="shared" si="1"/>
        <v>2.2965773381923224E-3</v>
      </c>
      <c r="I52" s="22">
        <f t="shared" si="2"/>
        <v>5.274267470298533E-6</v>
      </c>
      <c r="J52" s="23"/>
      <c r="K52" s="23"/>
      <c r="L52" s="23"/>
    </row>
    <row r="53" spans="1:12" x14ac:dyDescent="0.25">
      <c r="A53" s="2">
        <v>43140</v>
      </c>
      <c r="B53">
        <v>-7.4944543241223249E-4</v>
      </c>
      <c r="C53">
        <v>1.081896785068328E-2</v>
      </c>
      <c r="F53" s="4">
        <f t="shared" si="0"/>
        <v>6.1916025374450746E-3</v>
      </c>
      <c r="G53" s="4">
        <v>1.4936090275087154E-2</v>
      </c>
      <c r="H53" s="21">
        <f t="shared" si="1"/>
        <v>-8.7444877376420781E-3</v>
      </c>
      <c r="I53" s="22">
        <f t="shared" si="2"/>
        <v>7.6466065793772675E-5</v>
      </c>
      <c r="J53" s="23"/>
      <c r="K53" s="23"/>
      <c r="L53" s="23"/>
    </row>
    <row r="54" spans="1:12" x14ac:dyDescent="0.25">
      <c r="A54" s="2">
        <v>43143</v>
      </c>
      <c r="B54">
        <v>1.6349243028325772E-2</v>
      </c>
      <c r="C54">
        <v>1.6122504162647544E-2</v>
      </c>
      <c r="F54" s="4">
        <f t="shared" si="0"/>
        <v>1.6213199708918834E-2</v>
      </c>
      <c r="G54" s="4">
        <v>1.3914584687517094E-2</v>
      </c>
      <c r="H54" s="21">
        <f t="shared" si="1"/>
        <v>2.2986150214017401E-3</v>
      </c>
      <c r="I54" s="22">
        <f t="shared" si="2"/>
        <v>5.2836310166137224E-6</v>
      </c>
      <c r="J54" s="23"/>
      <c r="K54" s="23"/>
      <c r="L54" s="23"/>
    </row>
    <row r="55" spans="1:12" x14ac:dyDescent="0.25">
      <c r="A55" s="2">
        <v>43144</v>
      </c>
      <c r="B55">
        <v>-4.1322165250231788E-3</v>
      </c>
      <c r="C55">
        <v>2.2666400000000901E-3</v>
      </c>
      <c r="F55" s="4">
        <f t="shared" si="0"/>
        <v>-2.9290261000921745E-4</v>
      </c>
      <c r="G55" s="4">
        <v>2.6129295933735278E-3</v>
      </c>
      <c r="H55" s="21">
        <f t="shared" si="1"/>
        <v>-2.9058322033827452E-3</v>
      </c>
      <c r="I55" s="22">
        <f t="shared" si="2"/>
        <v>8.4438607942162209E-6</v>
      </c>
      <c r="J55" s="23"/>
      <c r="K55" s="23"/>
      <c r="L55" s="23"/>
    </row>
    <row r="56" spans="1:12" x14ac:dyDescent="0.25">
      <c r="A56" s="2">
        <v>43145</v>
      </c>
      <c r="B56">
        <v>1.4522761654293346E-2</v>
      </c>
      <c r="C56">
        <v>1.2638087339047024E-2</v>
      </c>
      <c r="F56" s="4">
        <f t="shared" si="0"/>
        <v>1.3391957065145552E-2</v>
      </c>
      <c r="G56" s="4">
        <v>1.340245848225834E-2</v>
      </c>
      <c r="H56" s="21">
        <f t="shared" si="1"/>
        <v>-1.0501417112788319E-5</v>
      </c>
      <c r="I56" s="22">
        <f t="shared" si="2"/>
        <v>1.1027976137676336E-10</v>
      </c>
      <c r="J56" s="23"/>
      <c r="K56" s="23"/>
      <c r="L56" s="23"/>
    </row>
    <row r="57" spans="1:12" x14ac:dyDescent="0.25">
      <c r="A57" s="2">
        <v>43146</v>
      </c>
      <c r="B57">
        <v>-2.4831726918370617E-3</v>
      </c>
      <c r="C57">
        <v>1.5107645226971505E-2</v>
      </c>
      <c r="F57" s="4">
        <f t="shared" si="0"/>
        <v>8.0713180594480776E-3</v>
      </c>
      <c r="G57" s="4">
        <v>1.2069112628291455E-2</v>
      </c>
      <c r="H57" s="21">
        <f t="shared" si="1"/>
        <v>-3.9977945688433776E-3</v>
      </c>
      <c r="I57" s="22">
        <f t="shared" si="2"/>
        <v>1.5982361414673607E-5</v>
      </c>
      <c r="J57" s="23"/>
      <c r="K57" s="23"/>
      <c r="L57" s="23"/>
    </row>
    <row r="58" spans="1:12" x14ac:dyDescent="0.25">
      <c r="A58" s="2">
        <v>43147</v>
      </c>
      <c r="B58">
        <v>-2.4893541881776623E-3</v>
      </c>
      <c r="C58">
        <v>2.5888444126638354E-4</v>
      </c>
      <c r="F58" s="4">
        <f t="shared" si="0"/>
        <v>-8.404110105112349E-4</v>
      </c>
      <c r="G58" s="4">
        <v>3.734695439000948E-4</v>
      </c>
      <c r="H58" s="21">
        <f t="shared" si="1"/>
        <v>-1.2138805544113296E-3</v>
      </c>
      <c r="I58" s="22">
        <f t="shared" si="2"/>
        <v>1.473506000377957E-6</v>
      </c>
      <c r="J58" s="23"/>
      <c r="K58" s="23"/>
      <c r="L58" s="23"/>
    </row>
    <row r="59" spans="1:12" x14ac:dyDescent="0.25">
      <c r="A59" s="2">
        <v>43151</v>
      </c>
      <c r="B59">
        <v>-5.4316351101745689E-3</v>
      </c>
      <c r="C59">
        <v>-1.0091848750267239E-2</v>
      </c>
      <c r="F59" s="4">
        <f t="shared" si="0"/>
        <v>-8.2277632942301705E-3</v>
      </c>
      <c r="G59" s="4">
        <v>-5.8413894815938384E-3</v>
      </c>
      <c r="H59" s="21">
        <f t="shared" si="1"/>
        <v>-2.3863738126363322E-3</v>
      </c>
      <c r="I59" s="22">
        <f t="shared" si="2"/>
        <v>5.6947799736364641E-6</v>
      </c>
      <c r="J59" s="23"/>
      <c r="K59" s="23"/>
      <c r="L59" s="23"/>
    </row>
    <row r="60" spans="1:12" x14ac:dyDescent="0.25">
      <c r="A60" s="2">
        <v>43152</v>
      </c>
      <c r="B60">
        <v>-1.6826553505535101E-2</v>
      </c>
      <c r="C60">
        <v>2.6136452068062415E-4</v>
      </c>
      <c r="F60" s="4">
        <f t="shared" si="0"/>
        <v>-6.5738026898056658E-3</v>
      </c>
      <c r="G60" s="4">
        <v>-5.4965032600100784E-3</v>
      </c>
      <c r="H60" s="21">
        <f t="shared" si="1"/>
        <v>-1.0772994297955875E-3</v>
      </c>
      <c r="I60" s="22">
        <f t="shared" si="2"/>
        <v>1.1605740614378978E-6</v>
      </c>
      <c r="J60" s="23"/>
      <c r="K60" s="23"/>
      <c r="L60" s="23"/>
    </row>
    <row r="61" spans="1:12" x14ac:dyDescent="0.25">
      <c r="A61" s="2">
        <v>43153</v>
      </c>
      <c r="B61">
        <v>1.0959240189772741E-2</v>
      </c>
      <c r="C61">
        <v>6.6640795330469042E-3</v>
      </c>
      <c r="F61" s="4">
        <f t="shared" si="0"/>
        <v>8.3821437957372381E-3</v>
      </c>
      <c r="G61" s="4">
        <v>9.7355114853167656E-4</v>
      </c>
      <c r="H61" s="21">
        <f t="shared" si="1"/>
        <v>7.408592647205562E-3</v>
      </c>
      <c r="I61" s="22">
        <f t="shared" si="2"/>
        <v>5.4887245012228318E-5</v>
      </c>
      <c r="J61" s="23"/>
      <c r="K61" s="23"/>
      <c r="L61" s="23"/>
    </row>
    <row r="62" spans="1:12" x14ac:dyDescent="0.25">
      <c r="A62" s="2">
        <v>43154</v>
      </c>
      <c r="B62">
        <v>2.1681126918985924E-2</v>
      </c>
      <c r="C62">
        <v>8.3073597052523793E-3</v>
      </c>
      <c r="F62" s="4">
        <f t="shared" si="0"/>
        <v>1.3656866590745796E-2</v>
      </c>
      <c r="G62" s="4">
        <v>1.6028376390592538E-2</v>
      </c>
      <c r="H62" s="21">
        <f t="shared" si="1"/>
        <v>-2.3715097998467417E-3</v>
      </c>
      <c r="I62" s="22">
        <f t="shared" si="2"/>
        <v>5.6240587307691331E-6</v>
      </c>
      <c r="J62" s="23"/>
      <c r="K62" s="23"/>
      <c r="L62" s="23"/>
    </row>
    <row r="63" spans="1:12" x14ac:dyDescent="0.25">
      <c r="A63" s="2">
        <v>43157</v>
      </c>
      <c r="B63">
        <v>5.9592439261956492E-3</v>
      </c>
      <c r="C63">
        <v>1.3774459320288273E-2</v>
      </c>
      <c r="F63" s="4">
        <f t="shared" si="0"/>
        <v>1.0648373162651222E-2</v>
      </c>
      <c r="G63" s="4">
        <v>1.1757015405636876E-2</v>
      </c>
      <c r="H63" s="21">
        <f t="shared" si="1"/>
        <v>-1.1086422429856541E-3</v>
      </c>
      <c r="I63" s="22">
        <f t="shared" si="2"/>
        <v>1.2290876229322623E-6</v>
      </c>
      <c r="J63" s="23"/>
      <c r="K63" s="23"/>
      <c r="L63" s="23"/>
    </row>
    <row r="64" spans="1:12" x14ac:dyDescent="0.25">
      <c r="A64" s="2">
        <v>43158</v>
      </c>
      <c r="B64">
        <v>-1.3003915807020936E-2</v>
      </c>
      <c r="C64">
        <v>-1.2571403174603174E-2</v>
      </c>
      <c r="F64" s="4">
        <f t="shared" si="0"/>
        <v>-1.2744408227570279E-2</v>
      </c>
      <c r="G64" s="4">
        <v>-1.2706888672731611E-2</v>
      </c>
      <c r="H64" s="21">
        <f t="shared" si="1"/>
        <v>-3.7519554838667812E-5</v>
      </c>
      <c r="I64" s="22">
        <f t="shared" si="2"/>
        <v>1.4077169952918013E-9</v>
      </c>
      <c r="J64" s="23"/>
      <c r="K64" s="23"/>
      <c r="L64" s="23"/>
    </row>
    <row r="65" spans="1:12" x14ac:dyDescent="0.25">
      <c r="A65" s="2">
        <v>43159</v>
      </c>
      <c r="B65">
        <v>-2.298345843898273E-2</v>
      </c>
      <c r="C65">
        <v>-1.4274690990877283E-2</v>
      </c>
      <c r="F65" s="4">
        <f t="shared" si="0"/>
        <v>-1.775819797011946E-2</v>
      </c>
      <c r="G65" s="4">
        <v>-1.1095788577777117E-2</v>
      </c>
      <c r="H65" s="21">
        <f t="shared" si="1"/>
        <v>-6.6624093923423437E-3</v>
      </c>
      <c r="I65" s="22">
        <f t="shared" si="2"/>
        <v>4.4387698911171478E-5</v>
      </c>
      <c r="J65" s="23"/>
      <c r="K65" s="23"/>
      <c r="L65" s="23"/>
    </row>
    <row r="66" spans="1:12" x14ac:dyDescent="0.25">
      <c r="A66" s="2">
        <v>43160</v>
      </c>
      <c r="B66">
        <v>-1.4983368743882318E-3</v>
      </c>
      <c r="C66">
        <v>-1.9569471113647197E-2</v>
      </c>
      <c r="F66" s="4">
        <f t="shared" si="0"/>
        <v>-1.2341017417943611E-2</v>
      </c>
      <c r="G66" s="4">
        <v>-1.3324399450480228E-2</v>
      </c>
      <c r="H66" s="21">
        <f t="shared" si="1"/>
        <v>9.8338203253661716E-4</v>
      </c>
      <c r="I66" s="22">
        <f t="shared" si="2"/>
        <v>9.6704022191584836E-7</v>
      </c>
      <c r="J66" s="23"/>
      <c r="K66" s="23"/>
      <c r="L66" s="23"/>
    </row>
    <row r="67" spans="1:12" x14ac:dyDescent="0.25">
      <c r="A67" s="2">
        <v>43161</v>
      </c>
      <c r="B67">
        <v>4.6518308020981978E-3</v>
      </c>
      <c r="C67">
        <v>-2.6620092438583846E-4</v>
      </c>
      <c r="F67" s="4">
        <f t="shared" si="0"/>
        <v>1.7010117662077761E-3</v>
      </c>
      <c r="G67" s="4">
        <v>5.0716026977129253E-3</v>
      </c>
      <c r="H67" s="21">
        <f t="shared" si="1"/>
        <v>-3.3705909315051492E-3</v>
      </c>
      <c r="I67" s="22">
        <f t="shared" si="2"/>
        <v>1.1360883227544749E-5</v>
      </c>
      <c r="J67" s="23"/>
      <c r="K67" s="23"/>
      <c r="L67" s="23"/>
    </row>
    <row r="68" spans="1:12" x14ac:dyDescent="0.25">
      <c r="A68" s="2">
        <v>43164</v>
      </c>
      <c r="B68">
        <v>1.0605034082376501E-2</v>
      </c>
      <c r="C68">
        <v>1.1979263089814852E-2</v>
      </c>
      <c r="F68" s="4">
        <f t="shared" ref="F68:F131" si="3">B68*$D$2+C68*$E$2</f>
        <v>1.1429571486839511E-2</v>
      </c>
      <c r="G68" s="4">
        <v>1.1032026381792881E-2</v>
      </c>
      <c r="H68" s="21">
        <f t="shared" ref="H68:H131" si="4">F68-G68</f>
        <v>3.9754510504663026E-4</v>
      </c>
      <c r="I68" s="22">
        <f t="shared" ref="I68:I131" si="5">H68^2</f>
        <v>1.5804211054653629E-7</v>
      </c>
      <c r="J68" s="23"/>
      <c r="K68" s="23"/>
      <c r="L68" s="23"/>
    </row>
    <row r="69" spans="1:12" x14ac:dyDescent="0.25">
      <c r="A69" s="2">
        <v>43165</v>
      </c>
      <c r="B69">
        <v>5.910877569560224E-4</v>
      </c>
      <c r="C69">
        <v>4.4719716489802046E-3</v>
      </c>
      <c r="F69" s="4">
        <f t="shared" si="3"/>
        <v>2.9196180921705318E-3</v>
      </c>
      <c r="G69" s="4">
        <v>2.6388586869583708E-3</v>
      </c>
      <c r="H69" s="21">
        <f t="shared" si="4"/>
        <v>2.8075940521216092E-4</v>
      </c>
      <c r="I69" s="22">
        <f t="shared" si="5"/>
        <v>7.8825843615086375E-8</v>
      </c>
      <c r="J69" s="23"/>
      <c r="K69" s="23"/>
      <c r="L69" s="23"/>
    </row>
    <row r="70" spans="1:12" x14ac:dyDescent="0.25">
      <c r="A70" s="2">
        <v>43166</v>
      </c>
      <c r="B70">
        <v>-7.5331613382492377E-3</v>
      </c>
      <c r="C70">
        <v>-1.3096765231238849E-4</v>
      </c>
      <c r="F70" s="4">
        <f t="shared" si="3"/>
        <v>-3.091845126687128E-3</v>
      </c>
      <c r="G70" s="4">
        <v>-4.8387458886950174E-4</v>
      </c>
      <c r="H70" s="21">
        <f t="shared" si="4"/>
        <v>-2.6079705378176262E-3</v>
      </c>
      <c r="I70" s="22">
        <f t="shared" si="5"/>
        <v>6.8015103261247582E-6</v>
      </c>
      <c r="J70" s="23"/>
      <c r="K70" s="23"/>
      <c r="L70" s="23"/>
    </row>
    <row r="71" spans="1:12" x14ac:dyDescent="0.25">
      <c r="A71" s="2">
        <v>43167</v>
      </c>
      <c r="B71">
        <v>-2.9772286656577464E-4</v>
      </c>
      <c r="C71">
        <v>5.2383577103410879E-3</v>
      </c>
      <c r="F71" s="4">
        <f t="shared" si="3"/>
        <v>3.023925479578343E-3</v>
      </c>
      <c r="G71" s="4">
        <v>4.4630782533772954E-3</v>
      </c>
      <c r="H71" s="21">
        <f t="shared" si="4"/>
        <v>-1.4391527737989524E-3</v>
      </c>
      <c r="I71" s="22">
        <f t="shared" si="5"/>
        <v>2.0711607063332187E-6</v>
      </c>
      <c r="J71" s="23"/>
      <c r="K71" s="23"/>
      <c r="L71" s="23"/>
    </row>
    <row r="72" spans="1:12" x14ac:dyDescent="0.25">
      <c r="A72" s="2">
        <v>43168</v>
      </c>
      <c r="B72">
        <v>1.9056111926637087E-2</v>
      </c>
      <c r="C72">
        <v>2.201660964000491E-2</v>
      </c>
      <c r="F72" s="4">
        <f t="shared" si="3"/>
        <v>2.0832410554657781E-2</v>
      </c>
      <c r="G72" s="4">
        <v>1.7378831277445942E-2</v>
      </c>
      <c r="H72" s="21">
        <f t="shared" si="4"/>
        <v>3.4535792772118386E-3</v>
      </c>
      <c r="I72" s="22">
        <f t="shared" si="5"/>
        <v>1.1927209823987045E-5</v>
      </c>
      <c r="J72" s="23"/>
      <c r="K72" s="23"/>
      <c r="L72" s="23"/>
    </row>
    <row r="73" spans="1:12" x14ac:dyDescent="0.25">
      <c r="A73" s="2">
        <v>43171</v>
      </c>
      <c r="B73">
        <v>-2.9214026116011933E-4</v>
      </c>
      <c r="C73">
        <v>-1.2364487407182436E-2</v>
      </c>
      <c r="F73" s="4">
        <f t="shared" si="3"/>
        <v>-7.5355485487735088E-3</v>
      </c>
      <c r="G73" s="4">
        <v>-1.2739848320225554E-3</v>
      </c>
      <c r="H73" s="21">
        <f t="shared" si="4"/>
        <v>-6.2615637167509532E-3</v>
      </c>
      <c r="I73" s="22">
        <f t="shared" si="5"/>
        <v>3.9207180178932008E-5</v>
      </c>
      <c r="J73" s="23"/>
      <c r="K73" s="23"/>
      <c r="L73" s="23"/>
    </row>
    <row r="74" spans="1:12" x14ac:dyDescent="0.25">
      <c r="A74" s="2">
        <v>43172</v>
      </c>
      <c r="B74">
        <v>-7.1605728481660075E-3</v>
      </c>
      <c r="C74">
        <v>-4.904555824552524E-3</v>
      </c>
      <c r="F74" s="4">
        <f t="shared" si="3"/>
        <v>-5.8069626339979172E-3</v>
      </c>
      <c r="G74" s="4">
        <v>-6.3635765724746824E-3</v>
      </c>
      <c r="H74" s="21">
        <f t="shared" si="4"/>
        <v>5.5661393847676512E-4</v>
      </c>
      <c r="I74" s="22">
        <f t="shared" si="5"/>
        <v>3.0981907650661606E-7</v>
      </c>
      <c r="J74" s="23"/>
      <c r="K74" s="23"/>
      <c r="L74" s="23"/>
    </row>
    <row r="75" spans="1:12" x14ac:dyDescent="0.25">
      <c r="A75" s="2">
        <v>43173</v>
      </c>
      <c r="B75">
        <v>-5.8875623818792806E-3</v>
      </c>
      <c r="C75">
        <v>-1.0894890036183909E-2</v>
      </c>
      <c r="F75" s="4">
        <f t="shared" si="3"/>
        <v>-8.8919589744620581E-3</v>
      </c>
      <c r="G75" s="4">
        <v>-5.7245222641414632E-3</v>
      </c>
      <c r="H75" s="21">
        <f t="shared" si="4"/>
        <v>-3.1674367103205949E-3</v>
      </c>
      <c r="I75" s="22">
        <f t="shared" si="5"/>
        <v>1.0032655313886553E-5</v>
      </c>
      <c r="J75" s="23"/>
      <c r="K75" s="23"/>
      <c r="L75" s="23"/>
    </row>
    <row r="76" spans="1:12" x14ac:dyDescent="0.25">
      <c r="A76" s="2">
        <v>43174</v>
      </c>
      <c r="B76">
        <v>-5.1820994198681879E-3</v>
      </c>
      <c r="C76">
        <v>2.8848805957282344E-3</v>
      </c>
      <c r="F76" s="4">
        <f t="shared" si="3"/>
        <v>-3.4191141051033457E-4</v>
      </c>
      <c r="G76" s="4">
        <v>-7.8193040707287163E-4</v>
      </c>
      <c r="H76" s="21">
        <f t="shared" si="4"/>
        <v>4.4001899656253706E-4</v>
      </c>
      <c r="I76" s="22">
        <f t="shared" si="5"/>
        <v>1.9361671733590199E-7</v>
      </c>
      <c r="J76" s="23"/>
      <c r="K76" s="23"/>
      <c r="L76" s="23"/>
    </row>
    <row r="77" spans="1:12" x14ac:dyDescent="0.25">
      <c r="A77" s="2">
        <v>43175</v>
      </c>
      <c r="B77">
        <v>1.7859204707269722E-3</v>
      </c>
      <c r="C77">
        <v>1.3075182541506549E-3</v>
      </c>
      <c r="F77" s="4">
        <f t="shared" si="3"/>
        <v>1.4988791407811817E-3</v>
      </c>
      <c r="G77" s="4">
        <v>1.7034472986976878E-3</v>
      </c>
      <c r="H77" s="21">
        <f t="shared" si="4"/>
        <v>-2.0456815791650607E-4</v>
      </c>
      <c r="I77" s="22">
        <f t="shared" si="5"/>
        <v>4.1848131233352565E-8</v>
      </c>
      <c r="J77" s="23"/>
      <c r="K77" s="23"/>
      <c r="L77" s="23"/>
    </row>
    <row r="78" spans="1:12" x14ac:dyDescent="0.25">
      <c r="A78" s="2">
        <v>43178</v>
      </c>
      <c r="B78">
        <v>-1.5450914142056424E-2</v>
      </c>
      <c r="C78">
        <v>-7.704413483823014E-3</v>
      </c>
      <c r="F78" s="4">
        <f t="shared" si="3"/>
        <v>-1.0803013747116378E-2</v>
      </c>
      <c r="G78" s="4">
        <v>-1.4204195427326925E-2</v>
      </c>
      <c r="H78" s="21">
        <f t="shared" si="4"/>
        <v>3.4011816802105473E-3</v>
      </c>
      <c r="I78" s="22">
        <f t="shared" si="5"/>
        <v>1.1568036821799841E-5</v>
      </c>
      <c r="J78" s="23"/>
      <c r="K78" s="23"/>
      <c r="L78" s="23"/>
    </row>
    <row r="79" spans="1:12" x14ac:dyDescent="0.25">
      <c r="A79" s="2">
        <v>43179</v>
      </c>
      <c r="B79">
        <v>8.4503549924710222E-3</v>
      </c>
      <c r="C79">
        <v>3.4215292386242735E-3</v>
      </c>
      <c r="F79" s="4">
        <f t="shared" si="3"/>
        <v>5.433059540162973E-3</v>
      </c>
      <c r="G79" s="4">
        <v>1.4818052561744752E-3</v>
      </c>
      <c r="H79" s="21">
        <f t="shared" si="4"/>
        <v>3.951254283988498E-3</v>
      </c>
      <c r="I79" s="22">
        <f t="shared" si="5"/>
        <v>1.5612410416737459E-5</v>
      </c>
      <c r="J79" s="23"/>
      <c r="K79" s="23"/>
      <c r="L79" s="23"/>
    </row>
    <row r="80" spans="1:12" x14ac:dyDescent="0.25">
      <c r="A80" s="2">
        <v>43180</v>
      </c>
      <c r="B80">
        <v>2.6185843896877337E-2</v>
      </c>
      <c r="C80">
        <v>1.1802754098360563E-3</v>
      </c>
      <c r="F80" s="4">
        <f t="shared" si="3"/>
        <v>1.1182502804652569E-2</v>
      </c>
      <c r="G80" s="4">
        <v>-1.8439896018298042E-3</v>
      </c>
      <c r="H80" s="21">
        <f t="shared" si="4"/>
        <v>1.3026492406482373E-2</v>
      </c>
      <c r="I80" s="22">
        <f t="shared" si="5"/>
        <v>1.6968950441614291E-4</v>
      </c>
      <c r="J80" s="23"/>
      <c r="K80" s="23"/>
      <c r="L80" s="23"/>
    </row>
    <row r="81" spans="1:12" x14ac:dyDescent="0.25">
      <c r="A81" s="2">
        <v>43181</v>
      </c>
      <c r="B81">
        <v>-2.0414143469986872E-2</v>
      </c>
      <c r="C81">
        <v>-3.3010166780726657E-2</v>
      </c>
      <c r="F81" s="4">
        <f t="shared" si="3"/>
        <v>-2.797175745643074E-2</v>
      </c>
      <c r="G81" s="4">
        <v>-2.5162888684839339E-2</v>
      </c>
      <c r="H81" s="21">
        <f t="shared" si="4"/>
        <v>-2.808868771591401E-3</v>
      </c>
      <c r="I81" s="22">
        <f t="shared" si="5"/>
        <v>7.8897437760213855E-6</v>
      </c>
      <c r="J81" s="23"/>
      <c r="K81" s="23"/>
      <c r="L81" s="23"/>
    </row>
    <row r="82" spans="1:12" x14ac:dyDescent="0.25">
      <c r="A82" s="2">
        <v>43182</v>
      </c>
      <c r="B82">
        <v>-6.1030515034236855E-3</v>
      </c>
      <c r="C82">
        <v>-1.4630208615551251E-2</v>
      </c>
      <c r="F82" s="4">
        <f t="shared" si="3"/>
        <v>-1.1219345770700224E-2</v>
      </c>
      <c r="G82" s="4">
        <v>-2.0966880472765743E-2</v>
      </c>
      <c r="H82" s="21">
        <f t="shared" si="4"/>
        <v>9.747534702065519E-3</v>
      </c>
      <c r="I82" s="22">
        <f t="shared" si="5"/>
        <v>9.5014432767971519E-5</v>
      </c>
      <c r="J82" s="23"/>
      <c r="K82" s="23"/>
      <c r="L82" s="23"/>
    </row>
    <row r="83" spans="1:12" x14ac:dyDescent="0.25">
      <c r="A83" s="2">
        <v>43185</v>
      </c>
      <c r="B83">
        <v>1.7972203892715356E-2</v>
      </c>
      <c r="C83">
        <v>2.419579390145158E-2</v>
      </c>
      <c r="F83" s="4">
        <f t="shared" si="3"/>
        <v>2.170635789795709E-2</v>
      </c>
      <c r="G83" s="4">
        <v>2.7157255734905853E-2</v>
      </c>
      <c r="H83" s="21">
        <f t="shared" si="4"/>
        <v>-5.4508978369487635E-3</v>
      </c>
      <c r="I83" s="22">
        <f t="shared" si="5"/>
        <v>2.9712287228852708E-5</v>
      </c>
      <c r="J83" s="23"/>
      <c r="K83" s="23"/>
      <c r="L83" s="23"/>
    </row>
    <row r="84" spans="1:12" x14ac:dyDescent="0.25">
      <c r="A84" s="2">
        <v>43186</v>
      </c>
      <c r="B84">
        <v>-9.4159039367971049E-3</v>
      </c>
      <c r="C84">
        <v>-1.3825489932885956E-2</v>
      </c>
      <c r="F84" s="4">
        <f t="shared" si="3"/>
        <v>-1.2061655534450415E-2</v>
      </c>
      <c r="G84" s="4">
        <v>-1.727630894790802E-2</v>
      </c>
      <c r="H84" s="21">
        <f t="shared" si="4"/>
        <v>5.2146534134576046E-3</v>
      </c>
      <c r="I84" s="22">
        <f t="shared" si="5"/>
        <v>2.7192610222485047E-5</v>
      </c>
      <c r="J84" s="23"/>
      <c r="K84" s="23"/>
      <c r="L84" s="23"/>
    </row>
    <row r="85" spans="1:12" x14ac:dyDescent="0.25">
      <c r="A85" s="2">
        <v>43187</v>
      </c>
      <c r="B85">
        <v>-1.9456482416263552E-2</v>
      </c>
      <c r="C85">
        <v>-3.4027493752177848E-3</v>
      </c>
      <c r="F85" s="4">
        <f t="shared" si="3"/>
        <v>-9.8242425916360912E-3</v>
      </c>
      <c r="G85" s="4">
        <v>-2.916657094698447E-3</v>
      </c>
      <c r="H85" s="21">
        <f t="shared" si="4"/>
        <v>-6.9075854969376446E-3</v>
      </c>
      <c r="I85" s="22">
        <f t="shared" si="5"/>
        <v>4.7714737397503286E-5</v>
      </c>
      <c r="J85" s="23"/>
      <c r="K85" s="23"/>
      <c r="L85" s="23"/>
    </row>
    <row r="86" spans="1:12" x14ac:dyDescent="0.25">
      <c r="A86" s="2">
        <v>43188</v>
      </c>
      <c r="B86">
        <v>2.105433297732499E-2</v>
      </c>
      <c r="C86">
        <v>1.4613493381405546E-2</v>
      </c>
      <c r="F86" s="4">
        <f t="shared" si="3"/>
        <v>1.7189829219773321E-2</v>
      </c>
      <c r="G86" s="4">
        <v>1.3769718618042203E-2</v>
      </c>
      <c r="H86" s="21">
        <f t="shared" si="4"/>
        <v>3.4201106017311186E-3</v>
      </c>
      <c r="I86" s="22">
        <f t="shared" si="5"/>
        <v>1.1697156528073594E-5</v>
      </c>
      <c r="J86" s="23"/>
      <c r="K86" s="23"/>
      <c r="L86" s="23"/>
    </row>
    <row r="87" spans="1:12" x14ac:dyDescent="0.25">
      <c r="A87" s="2">
        <v>43192</v>
      </c>
      <c r="B87">
        <v>-2.0026790088901458E-2</v>
      </c>
      <c r="C87">
        <v>-2.0594951937071632E-2</v>
      </c>
      <c r="F87" s="4">
        <f t="shared" si="3"/>
        <v>-2.0367687197803561E-2</v>
      </c>
      <c r="G87" s="4">
        <v>-2.2337423419752329E-2</v>
      </c>
      <c r="H87" s="21">
        <f t="shared" si="4"/>
        <v>1.9697362219487681E-3</v>
      </c>
      <c r="I87" s="22">
        <f t="shared" si="5"/>
        <v>3.879860784057007E-6</v>
      </c>
      <c r="J87" s="23"/>
      <c r="K87" s="23"/>
      <c r="L87" s="23"/>
    </row>
    <row r="88" spans="1:12" x14ac:dyDescent="0.25">
      <c r="A88" s="2">
        <v>43193</v>
      </c>
      <c r="B88">
        <v>2.1344278575364223E-2</v>
      </c>
      <c r="C88">
        <v>1.3881184335316587E-2</v>
      </c>
      <c r="F88" s="4">
        <f t="shared" si="3"/>
        <v>1.6866422031335641E-2</v>
      </c>
      <c r="G88" s="4">
        <v>1.2614865708684865E-2</v>
      </c>
      <c r="H88" s="21">
        <f t="shared" si="4"/>
        <v>4.251556322650776E-3</v>
      </c>
      <c r="I88" s="22">
        <f t="shared" si="5"/>
        <v>1.8075731164671789E-5</v>
      </c>
      <c r="J88" s="23"/>
      <c r="K88" s="23"/>
      <c r="L88" s="23"/>
    </row>
    <row r="89" spans="1:12" x14ac:dyDescent="0.25">
      <c r="A89" s="2">
        <v>43194</v>
      </c>
      <c r="B89">
        <v>-1.3339854552543036E-3</v>
      </c>
      <c r="C89">
        <v>4.3377933172478733E-3</v>
      </c>
      <c r="F89" s="4">
        <f t="shared" si="3"/>
        <v>2.0690818082470027E-3</v>
      </c>
      <c r="G89" s="4">
        <v>1.1566482650942907E-2</v>
      </c>
      <c r="H89" s="21">
        <f t="shared" si="4"/>
        <v>-9.497400842695904E-3</v>
      </c>
      <c r="I89" s="22">
        <f t="shared" si="5"/>
        <v>9.020062276684086E-5</v>
      </c>
      <c r="J89" s="23"/>
      <c r="K89" s="23"/>
      <c r="L89" s="23"/>
    </row>
    <row r="90" spans="1:12" x14ac:dyDescent="0.25">
      <c r="A90" s="2">
        <v>43195</v>
      </c>
      <c r="B90">
        <v>1.7957836952708625E-2</v>
      </c>
      <c r="C90">
        <v>1.0122824139442524E-2</v>
      </c>
      <c r="F90" s="4">
        <f t="shared" si="3"/>
        <v>1.3256829264748964E-2</v>
      </c>
      <c r="G90" s="4">
        <v>6.8628638535740676E-3</v>
      </c>
      <c r="H90" s="21">
        <f t="shared" si="4"/>
        <v>6.3939654111748959E-3</v>
      </c>
      <c r="I90" s="22">
        <f t="shared" si="5"/>
        <v>4.0882793679300957E-5</v>
      </c>
      <c r="J90" s="23"/>
      <c r="K90" s="23"/>
      <c r="L90" s="23"/>
    </row>
    <row r="91" spans="1:12" x14ac:dyDescent="0.25">
      <c r="A91" s="2">
        <v>43196</v>
      </c>
      <c r="B91">
        <v>-1.8078408985473624E-2</v>
      </c>
      <c r="C91">
        <v>-2.7658993995670386E-2</v>
      </c>
      <c r="F91" s="4">
        <f t="shared" si="3"/>
        <v>-2.382675999159168E-2</v>
      </c>
      <c r="G91" s="4">
        <v>-2.1920248708528507E-2</v>
      </c>
      <c r="H91" s="21">
        <f t="shared" si="4"/>
        <v>-1.9065112830631732E-3</v>
      </c>
      <c r="I91" s="22">
        <f t="shared" si="5"/>
        <v>3.6347852724471871E-6</v>
      </c>
      <c r="J91" s="23"/>
      <c r="K91" s="23"/>
      <c r="L91" s="23"/>
    </row>
    <row r="92" spans="1:12" x14ac:dyDescent="0.25">
      <c r="A92" s="2">
        <v>43199</v>
      </c>
      <c r="B92">
        <v>4.7512993244633412E-3</v>
      </c>
      <c r="C92">
        <v>-3.0231415290562645E-3</v>
      </c>
      <c r="F92" s="4">
        <f t="shared" si="3"/>
        <v>8.6634812351577863E-5</v>
      </c>
      <c r="G92" s="4">
        <v>3.3365487399586108E-3</v>
      </c>
      <c r="H92" s="21">
        <f t="shared" si="4"/>
        <v>-3.249913927607033E-3</v>
      </c>
      <c r="I92" s="22">
        <f t="shared" si="5"/>
        <v>1.0561940536854172E-5</v>
      </c>
      <c r="J92" s="23"/>
      <c r="K92" s="23"/>
      <c r="L92" s="23"/>
    </row>
    <row r="93" spans="1:12" x14ac:dyDescent="0.25">
      <c r="A93" s="2">
        <v>43200</v>
      </c>
      <c r="B93">
        <v>3.3101907288367198E-2</v>
      </c>
      <c r="C93">
        <v>1.5299806396975571E-2</v>
      </c>
      <c r="F93" s="4">
        <f t="shared" si="3"/>
        <v>2.2420646753532222E-2</v>
      </c>
      <c r="G93" s="4">
        <v>1.672695375406473E-2</v>
      </c>
      <c r="H93" s="21">
        <f t="shared" si="4"/>
        <v>5.6936929994674916E-3</v>
      </c>
      <c r="I93" s="22">
        <f t="shared" si="5"/>
        <v>3.2418139972185122E-5</v>
      </c>
      <c r="J93" s="23"/>
      <c r="K93" s="23"/>
      <c r="L93" s="23"/>
    </row>
    <row r="94" spans="1:12" x14ac:dyDescent="0.25">
      <c r="A94" s="2">
        <v>43201</v>
      </c>
      <c r="B94">
        <v>1.0441924735120919E-2</v>
      </c>
      <c r="C94">
        <v>-7.3309933569919942E-3</v>
      </c>
      <c r="F94" s="4">
        <f t="shared" si="3"/>
        <v>-2.2182612014682874E-4</v>
      </c>
      <c r="G94" s="4">
        <v>-5.5253645656476204E-3</v>
      </c>
      <c r="H94" s="21">
        <f t="shared" si="4"/>
        <v>5.3035384455007916E-3</v>
      </c>
      <c r="I94" s="22">
        <f t="shared" si="5"/>
        <v>2.8127520042904952E-5</v>
      </c>
      <c r="J94" s="23"/>
      <c r="K94" s="23"/>
      <c r="L94" s="23"/>
    </row>
    <row r="95" spans="1:12" x14ac:dyDescent="0.25">
      <c r="A95" s="2">
        <v>43202</v>
      </c>
      <c r="B95">
        <v>-1.4159116848232211E-4</v>
      </c>
      <c r="C95">
        <v>1.4359887266416137E-2</v>
      </c>
      <c r="F95" s="4">
        <f t="shared" si="3"/>
        <v>8.5592958924567541E-3</v>
      </c>
      <c r="G95" s="4">
        <v>8.2507501303063745E-3</v>
      </c>
      <c r="H95" s="21">
        <f t="shared" si="4"/>
        <v>3.0854576215037961E-4</v>
      </c>
      <c r="I95" s="22">
        <f t="shared" si="5"/>
        <v>9.5200487340958632E-8</v>
      </c>
      <c r="J95" s="23"/>
      <c r="K95" s="23"/>
      <c r="L95" s="23"/>
    </row>
    <row r="96" spans="1:12" x14ac:dyDescent="0.25">
      <c r="A96" s="2">
        <v>43203</v>
      </c>
      <c r="B96">
        <v>1.104356552641504E-2</v>
      </c>
      <c r="C96">
        <v>-2.4268572853407226E-3</v>
      </c>
      <c r="F96" s="4">
        <f t="shared" si="3"/>
        <v>2.9613118393615832E-3</v>
      </c>
      <c r="G96" s="4">
        <v>-2.8866253360058944E-3</v>
      </c>
      <c r="H96" s="21">
        <f t="shared" si="4"/>
        <v>5.8479371753674776E-3</v>
      </c>
      <c r="I96" s="22">
        <f t="shared" si="5"/>
        <v>3.4198369207044955E-5</v>
      </c>
      <c r="J96" s="23"/>
      <c r="K96" s="23"/>
      <c r="L96" s="23"/>
    </row>
    <row r="97" spans="1:12" x14ac:dyDescent="0.25">
      <c r="A97" s="2">
        <v>43206</v>
      </c>
      <c r="B97">
        <v>1.0222587300233205E-2</v>
      </c>
      <c r="C97">
        <v>1.0001419381035751E-2</v>
      </c>
      <c r="F97" s="4">
        <f t="shared" si="3"/>
        <v>1.0089886548714733E-2</v>
      </c>
      <c r="G97" s="4">
        <v>8.1090383626311411E-3</v>
      </c>
      <c r="H97" s="21">
        <f t="shared" si="4"/>
        <v>1.9808481860835916E-3</v>
      </c>
      <c r="I97" s="22">
        <f t="shared" si="5"/>
        <v>3.9237595363106546E-6</v>
      </c>
      <c r="J97" s="23"/>
      <c r="K97" s="23"/>
      <c r="L97" s="23"/>
    </row>
    <row r="98" spans="1:12" x14ac:dyDescent="0.25">
      <c r="A98" s="2">
        <v>43207</v>
      </c>
      <c r="B98">
        <v>3.8813280271878525E-3</v>
      </c>
      <c r="C98">
        <v>8.4303221558816276E-3</v>
      </c>
      <c r="F98" s="4">
        <f t="shared" si="3"/>
        <v>6.6107245044041175E-3</v>
      </c>
      <c r="G98" s="4">
        <v>1.0661504817983032E-2</v>
      </c>
      <c r="H98" s="21">
        <f t="shared" si="4"/>
        <v>-4.0507803135789149E-3</v>
      </c>
      <c r="I98" s="22">
        <f t="shared" si="5"/>
        <v>1.6408821148878494E-5</v>
      </c>
      <c r="J98" s="23"/>
      <c r="K98" s="23"/>
      <c r="L98" s="23"/>
    </row>
    <row r="99" spans="1:12" x14ac:dyDescent="0.25">
      <c r="A99" s="2">
        <v>43208</v>
      </c>
      <c r="B99">
        <v>1.574150830548195E-2</v>
      </c>
      <c r="C99">
        <v>1.0350291794714894E-2</v>
      </c>
      <c r="F99" s="4">
        <f t="shared" si="3"/>
        <v>1.2506778399021718E-2</v>
      </c>
      <c r="G99" s="4">
        <v>8.3136580055207887E-4</v>
      </c>
      <c r="H99" s="21">
        <f t="shared" si="4"/>
        <v>1.167541259846964E-2</v>
      </c>
      <c r="I99" s="22">
        <f t="shared" si="5"/>
        <v>1.3631525934450358E-4</v>
      </c>
      <c r="J99" s="23"/>
      <c r="K99" s="23"/>
      <c r="L99" s="23"/>
    </row>
    <row r="100" spans="1:12" x14ac:dyDescent="0.25">
      <c r="A100" s="2">
        <v>43209</v>
      </c>
      <c r="B100">
        <v>1.2235454383781731E-3</v>
      </c>
      <c r="C100">
        <v>-2.7580641286847965E-3</v>
      </c>
      <c r="F100" s="4">
        <f t="shared" si="3"/>
        <v>-1.1654203018596086E-3</v>
      </c>
      <c r="G100" s="4">
        <v>-5.7261247757898117E-3</v>
      </c>
      <c r="H100" s="21">
        <f t="shared" si="4"/>
        <v>4.5607044739302029E-3</v>
      </c>
      <c r="I100" s="22">
        <f t="shared" si="5"/>
        <v>2.080002529852697E-5</v>
      </c>
      <c r="J100" s="23"/>
      <c r="K100" s="23"/>
      <c r="L100" s="23"/>
    </row>
    <row r="101" spans="1:12" x14ac:dyDescent="0.25">
      <c r="A101" s="2">
        <v>43210</v>
      </c>
      <c r="B101">
        <v>-4.7521926747537205E-3</v>
      </c>
      <c r="C101">
        <v>-4.3461345976558334E-3</v>
      </c>
      <c r="F101" s="4">
        <f t="shared" si="3"/>
        <v>-4.5085578284949877E-3</v>
      </c>
      <c r="G101" s="4">
        <v>-8.536532212991688E-3</v>
      </c>
      <c r="H101" s="21">
        <f t="shared" si="4"/>
        <v>4.0279743844967002E-3</v>
      </c>
      <c r="I101" s="22">
        <f t="shared" si="5"/>
        <v>1.622457764216157E-5</v>
      </c>
      <c r="J101" s="23"/>
      <c r="K101" s="23"/>
      <c r="L101" s="23"/>
    </row>
    <row r="102" spans="1:12" x14ac:dyDescent="0.25">
      <c r="A102" s="2">
        <v>43213</v>
      </c>
      <c r="B102">
        <v>6.139112982028066E-3</v>
      </c>
      <c r="C102">
        <v>-1.1904233119159513E-3</v>
      </c>
      <c r="F102" s="4">
        <f t="shared" si="3"/>
        <v>1.7413912056616558E-3</v>
      </c>
      <c r="G102" s="4">
        <v>5.6231510713566087E-5</v>
      </c>
      <c r="H102" s="21">
        <f t="shared" si="4"/>
        <v>1.6851596949480896E-3</v>
      </c>
      <c r="I102" s="22">
        <f t="shared" si="5"/>
        <v>2.8397631974775387E-6</v>
      </c>
      <c r="J102" s="23"/>
      <c r="K102" s="23"/>
      <c r="L102" s="23"/>
    </row>
    <row r="103" spans="1:12" x14ac:dyDescent="0.25">
      <c r="A103" s="2">
        <v>43214</v>
      </c>
      <c r="B103">
        <v>-1.0711877966101745E-2</v>
      </c>
      <c r="C103">
        <v>-2.7943318025604069E-2</v>
      </c>
      <c r="F103" s="4">
        <f t="shared" si="3"/>
        <v>-2.1050742001803142E-2</v>
      </c>
      <c r="G103" s="4">
        <v>-1.3380561466416821E-2</v>
      </c>
      <c r="H103" s="21">
        <f t="shared" si="4"/>
        <v>-7.6701805353863207E-3</v>
      </c>
      <c r="I103" s="22">
        <f t="shared" si="5"/>
        <v>5.8831669445419183E-5</v>
      </c>
      <c r="J103" s="23"/>
      <c r="K103" s="23"/>
      <c r="L103" s="23"/>
    </row>
    <row r="104" spans="1:12" x14ac:dyDescent="0.25">
      <c r="A104" s="2">
        <v>43215</v>
      </c>
      <c r="B104">
        <v>7.949588924747758E-3</v>
      </c>
      <c r="C104">
        <v>2.8610217204080766E-3</v>
      </c>
      <c r="F104" s="4">
        <f t="shared" si="3"/>
        <v>4.8964486021439496E-3</v>
      </c>
      <c r="G104" s="4">
        <v>1.8370592780630175E-3</v>
      </c>
      <c r="H104" s="21">
        <f t="shared" si="4"/>
        <v>3.0593893240809323E-3</v>
      </c>
      <c r="I104" s="22">
        <f t="shared" si="5"/>
        <v>9.3598630363003834E-6</v>
      </c>
      <c r="J104" s="23"/>
      <c r="K104" s="23"/>
      <c r="L104" s="23"/>
    </row>
    <row r="105" spans="1:12" x14ac:dyDescent="0.25">
      <c r="A105" s="2">
        <v>43216</v>
      </c>
      <c r="B105">
        <v>1.4549904615856521E-2</v>
      </c>
      <c r="C105">
        <v>-3.6680477697588624E-3</v>
      </c>
      <c r="F105" s="4">
        <f t="shared" si="3"/>
        <v>3.6191331844872918E-3</v>
      </c>
      <c r="G105" s="4">
        <v>1.0434204752046693E-2</v>
      </c>
      <c r="H105" s="21">
        <f t="shared" si="4"/>
        <v>-6.8150715675594012E-3</v>
      </c>
      <c r="I105" s="22">
        <f t="shared" si="5"/>
        <v>4.6445200470956553E-5</v>
      </c>
      <c r="J105" s="23"/>
      <c r="K105" s="23"/>
      <c r="L105" s="23"/>
    </row>
    <row r="106" spans="1:12" x14ac:dyDescent="0.25">
      <c r="A106" s="2">
        <v>43217</v>
      </c>
      <c r="B106">
        <v>-1.0588406237925178E-2</v>
      </c>
      <c r="C106">
        <v>-2.0451869127452969E-3</v>
      </c>
      <c r="F106" s="4">
        <f t="shared" si="3"/>
        <v>-5.4624746428172492E-3</v>
      </c>
      <c r="G106" s="4">
        <v>1.1136250030761329E-3</v>
      </c>
      <c r="H106" s="21">
        <f t="shared" si="4"/>
        <v>-6.5760996458933824E-3</v>
      </c>
      <c r="I106" s="22">
        <f t="shared" si="5"/>
        <v>4.324508655271907E-5</v>
      </c>
      <c r="J106" s="23"/>
      <c r="K106" s="23"/>
      <c r="L106" s="23"/>
    </row>
    <row r="107" spans="1:12" x14ac:dyDescent="0.25">
      <c r="A107" s="2">
        <v>43220</v>
      </c>
      <c r="B107">
        <v>-1.3549173665673351E-4</v>
      </c>
      <c r="C107">
        <v>-1.3253189964388994E-2</v>
      </c>
      <c r="F107" s="4">
        <f t="shared" si="3"/>
        <v>-8.0061106732960893E-3</v>
      </c>
      <c r="G107" s="4">
        <v>-8.1874908594294672E-3</v>
      </c>
      <c r="H107" s="21">
        <f t="shared" si="4"/>
        <v>1.8138018613337789E-4</v>
      </c>
      <c r="I107" s="22">
        <f t="shared" si="5"/>
        <v>3.2898771921778813E-8</v>
      </c>
      <c r="J107" s="23"/>
      <c r="K107" s="23"/>
      <c r="L107" s="23"/>
    </row>
    <row r="108" spans="1:12" x14ac:dyDescent="0.25">
      <c r="A108" s="2">
        <v>43221</v>
      </c>
      <c r="B108">
        <v>-6.0966943800756677E-3</v>
      </c>
      <c r="C108">
        <v>-4.5693989951619256E-3</v>
      </c>
      <c r="F108" s="4">
        <f t="shared" si="3"/>
        <v>-5.1803171491274225E-3</v>
      </c>
      <c r="G108" s="4">
        <v>2.5490454768968759E-3</v>
      </c>
      <c r="H108" s="21">
        <f t="shared" si="4"/>
        <v>-7.7293626260242984E-3</v>
      </c>
      <c r="I108" s="22">
        <f t="shared" si="5"/>
        <v>5.9743046604581238E-5</v>
      </c>
      <c r="J108" s="23"/>
      <c r="K108" s="23"/>
      <c r="L108" s="23"/>
    </row>
    <row r="109" spans="1:12" x14ac:dyDescent="0.25">
      <c r="A109" s="2">
        <v>43222</v>
      </c>
      <c r="B109">
        <v>4.0894628668285294E-3</v>
      </c>
      <c r="C109">
        <v>-8.7633469017019041E-3</v>
      </c>
      <c r="F109" s="4">
        <f t="shared" si="3"/>
        <v>-3.6222229942897309E-3</v>
      </c>
      <c r="G109" s="4">
        <v>-7.2058635855479086E-3</v>
      </c>
      <c r="H109" s="21">
        <f t="shared" si="4"/>
        <v>3.5836405912581778E-3</v>
      </c>
      <c r="I109" s="22">
        <f t="shared" si="5"/>
        <v>1.2842479887313262E-5</v>
      </c>
      <c r="J109" s="23"/>
      <c r="K109" s="23"/>
      <c r="L109" s="23"/>
    </row>
    <row r="110" spans="1:12" x14ac:dyDescent="0.25">
      <c r="A110" s="2">
        <v>43223</v>
      </c>
      <c r="B110">
        <v>-2.3079824975301491E-3</v>
      </c>
      <c r="C110">
        <v>2.3856019538142413E-3</v>
      </c>
      <c r="F110" s="4">
        <f t="shared" si="3"/>
        <v>5.0816817327648499E-4</v>
      </c>
      <c r="G110" s="4">
        <v>-2.2536744644764259E-3</v>
      </c>
      <c r="H110" s="21">
        <f t="shared" si="4"/>
        <v>2.7618426377529108E-3</v>
      </c>
      <c r="I110" s="22">
        <f t="shared" si="5"/>
        <v>7.627774755709956E-6</v>
      </c>
      <c r="J110" s="23"/>
      <c r="K110" s="23"/>
      <c r="L110" s="23"/>
    </row>
    <row r="111" spans="1:12" x14ac:dyDescent="0.25">
      <c r="A111" s="2">
        <v>43224</v>
      </c>
      <c r="B111">
        <v>4.8986257966696289E-3</v>
      </c>
      <c r="C111">
        <v>1.1619795604087822E-2</v>
      </c>
      <c r="F111" s="4">
        <f t="shared" si="3"/>
        <v>8.9313276811205447E-3</v>
      </c>
      <c r="G111" s="4">
        <v>1.2811179191865156E-2</v>
      </c>
      <c r="H111" s="21">
        <f t="shared" si="4"/>
        <v>-3.8798515107446117E-3</v>
      </c>
      <c r="I111" s="22">
        <f t="shared" si="5"/>
        <v>1.5053247745427246E-5</v>
      </c>
      <c r="J111" s="23"/>
      <c r="K111" s="23"/>
      <c r="L111" s="23"/>
    </row>
    <row r="112" spans="1:12" x14ac:dyDescent="0.25">
      <c r="A112" s="2">
        <v>43227</v>
      </c>
      <c r="B112">
        <v>1.3540826365357091E-3</v>
      </c>
      <c r="C112">
        <v>6.6426236744360993E-3</v>
      </c>
      <c r="F112" s="4">
        <f t="shared" si="3"/>
        <v>4.5272072592759428E-3</v>
      </c>
      <c r="G112" s="4">
        <v>3.4579455248213847E-3</v>
      </c>
      <c r="H112" s="21">
        <f t="shared" si="4"/>
        <v>1.0692617344545581E-3</v>
      </c>
      <c r="I112" s="22">
        <f t="shared" si="5"/>
        <v>1.14332065676877E-6</v>
      </c>
      <c r="J112" s="23"/>
      <c r="K112" s="23"/>
      <c r="L112" s="23"/>
    </row>
    <row r="113" spans="1:12" x14ac:dyDescent="0.25">
      <c r="A113" s="2">
        <v>43228</v>
      </c>
      <c r="B113">
        <v>7.8431646183840607E-3</v>
      </c>
      <c r="C113">
        <v>7.1488041558648401E-3</v>
      </c>
      <c r="F113" s="4">
        <f t="shared" si="3"/>
        <v>7.426548340872528E-3</v>
      </c>
      <c r="G113" s="4">
        <v>-2.6564134619459431E-4</v>
      </c>
      <c r="H113" s="21">
        <f t="shared" si="4"/>
        <v>7.6921896870671223E-3</v>
      </c>
      <c r="I113" s="22">
        <f t="shared" si="5"/>
        <v>5.916978218182179E-5</v>
      </c>
      <c r="J113" s="23"/>
      <c r="K113" s="23"/>
      <c r="L113" s="23"/>
    </row>
    <row r="114" spans="1:12" x14ac:dyDescent="0.25">
      <c r="A114" s="2">
        <v>43229</v>
      </c>
      <c r="B114">
        <v>2.0394525967993102E-2</v>
      </c>
      <c r="C114">
        <v>1.0783524139133981E-2</v>
      </c>
      <c r="F114" s="4">
        <f t="shared" si="3"/>
        <v>1.4627924870677629E-2</v>
      </c>
      <c r="G114" s="4">
        <v>9.6822201844415662E-3</v>
      </c>
      <c r="H114" s="21">
        <f t="shared" si="4"/>
        <v>4.9457046862360632E-3</v>
      </c>
      <c r="I114" s="22">
        <f t="shared" si="5"/>
        <v>2.4459994843457357E-5</v>
      </c>
      <c r="J114" s="23"/>
      <c r="K114" s="23"/>
      <c r="L114" s="23"/>
    </row>
    <row r="115" spans="1:12" x14ac:dyDescent="0.25">
      <c r="A115" s="2">
        <v>43230</v>
      </c>
      <c r="B115">
        <v>7.4950687378670207E-3</v>
      </c>
      <c r="C115">
        <v>6.7521941896477701E-3</v>
      </c>
      <c r="F115" s="4">
        <f t="shared" si="3"/>
        <v>7.0493440089354703E-3</v>
      </c>
      <c r="G115" s="4">
        <v>9.3706436136782E-3</v>
      </c>
      <c r="H115" s="21">
        <f t="shared" si="4"/>
        <v>-2.3212996047427296E-3</v>
      </c>
      <c r="I115" s="22">
        <f t="shared" si="5"/>
        <v>5.388431854978753E-6</v>
      </c>
      <c r="J115" s="23"/>
      <c r="K115" s="23"/>
      <c r="L115" s="23"/>
    </row>
    <row r="116" spans="1:12" x14ac:dyDescent="0.25">
      <c r="A116" s="2">
        <v>43231</v>
      </c>
      <c r="B116">
        <v>1.4356564303449511E-3</v>
      </c>
      <c r="C116">
        <v>2.1461568552853375E-3</v>
      </c>
      <c r="F116" s="4">
        <f t="shared" si="3"/>
        <v>1.8619566853091828E-3</v>
      </c>
      <c r="G116" s="4">
        <v>1.7075957958787255E-3</v>
      </c>
      <c r="H116" s="21">
        <f t="shared" si="4"/>
        <v>1.5436088943045732E-4</v>
      </c>
      <c r="I116" s="22">
        <f t="shared" si="5"/>
        <v>2.3827284185761873E-8</v>
      </c>
      <c r="J116" s="23"/>
      <c r="K116" s="23"/>
      <c r="L116" s="23"/>
    </row>
    <row r="117" spans="1:12" x14ac:dyDescent="0.25">
      <c r="A117" s="2">
        <v>43234</v>
      </c>
      <c r="B117">
        <v>6.907324114140901E-3</v>
      </c>
      <c r="C117">
        <v>-1.7400214394327998E-3</v>
      </c>
      <c r="F117" s="4">
        <f t="shared" si="3"/>
        <v>1.718916781996681E-3</v>
      </c>
      <c r="G117" s="4">
        <v>8.8348951711366005E-4</v>
      </c>
      <c r="H117" s="21">
        <f t="shared" si="4"/>
        <v>8.3542726488302092E-4</v>
      </c>
      <c r="I117" s="22">
        <f t="shared" si="5"/>
        <v>6.979387149099252E-7</v>
      </c>
      <c r="J117" s="23"/>
      <c r="K117" s="23"/>
      <c r="L117" s="23"/>
    </row>
    <row r="118" spans="1:12" x14ac:dyDescent="0.25">
      <c r="A118" s="2">
        <v>43235</v>
      </c>
      <c r="B118">
        <v>2.5882732956703257E-4</v>
      </c>
      <c r="C118">
        <v>-3.3521050321237591E-3</v>
      </c>
      <c r="F118" s="4">
        <f t="shared" si="3"/>
        <v>-1.9077320874474424E-3</v>
      </c>
      <c r="G118" s="4">
        <v>-6.8421404110904742E-3</v>
      </c>
      <c r="H118" s="21">
        <f t="shared" si="4"/>
        <v>4.934408323643032E-3</v>
      </c>
      <c r="I118" s="22">
        <f t="shared" si="5"/>
        <v>2.4348385504437639E-5</v>
      </c>
      <c r="J118" s="23"/>
      <c r="K118" s="23"/>
      <c r="L118" s="23"/>
    </row>
    <row r="119" spans="1:12" x14ac:dyDescent="0.25">
      <c r="A119" s="2">
        <v>43236</v>
      </c>
      <c r="B119">
        <v>3.4938406249202993E-3</v>
      </c>
      <c r="C119">
        <v>3.632395973835789E-3</v>
      </c>
      <c r="F119" s="4">
        <f t="shared" si="3"/>
        <v>3.5769738342695933E-3</v>
      </c>
      <c r="G119" s="4">
        <v>4.0605617654640479E-3</v>
      </c>
      <c r="H119" s="21">
        <f t="shared" si="4"/>
        <v>-4.8358793119445461E-4</v>
      </c>
      <c r="I119" s="22">
        <f t="shared" si="5"/>
        <v>2.3385728719693258E-7</v>
      </c>
      <c r="J119" s="23"/>
      <c r="K119" s="23"/>
      <c r="L119" s="23"/>
    </row>
    <row r="120" spans="1:12" x14ac:dyDescent="0.25">
      <c r="A120" s="2">
        <v>43237</v>
      </c>
      <c r="B120">
        <v>1.5087014245505476E-2</v>
      </c>
      <c r="C120">
        <v>3.8874129728529447E-3</v>
      </c>
      <c r="F120" s="4">
        <f t="shared" si="3"/>
        <v>8.3672534819139582E-3</v>
      </c>
      <c r="G120" s="4">
        <v>-8.5587227484663735E-4</v>
      </c>
      <c r="H120" s="21">
        <f t="shared" si="4"/>
        <v>9.2231257567605956E-3</v>
      </c>
      <c r="I120" s="22">
        <f t="shared" si="5"/>
        <v>8.506604872502071E-5</v>
      </c>
      <c r="J120" s="23"/>
      <c r="K120" s="23"/>
      <c r="L120" s="23"/>
    </row>
    <row r="121" spans="1:12" x14ac:dyDescent="0.25">
      <c r="A121" s="2">
        <v>43238</v>
      </c>
      <c r="B121">
        <v>-7.7489836414000989E-3</v>
      </c>
      <c r="C121">
        <v>5.8753238867046871E-3</v>
      </c>
      <c r="F121" s="4">
        <f t="shared" si="3"/>
        <v>4.2560087546277253E-4</v>
      </c>
      <c r="G121" s="4">
        <v>-2.6321948980257853E-3</v>
      </c>
      <c r="H121" s="21">
        <f t="shared" si="4"/>
        <v>3.0577957734885578E-3</v>
      </c>
      <c r="I121" s="22">
        <f t="shared" si="5"/>
        <v>9.3501149923644874E-6</v>
      </c>
      <c r="J121" s="23"/>
      <c r="K121" s="23"/>
      <c r="L121" s="23"/>
    </row>
    <row r="122" spans="1:12" x14ac:dyDescent="0.25">
      <c r="A122" s="2">
        <v>43241</v>
      </c>
      <c r="B122">
        <v>1.024200473381128E-2</v>
      </c>
      <c r="C122">
        <v>1.513339930616228E-2</v>
      </c>
      <c r="F122" s="4">
        <f t="shared" si="3"/>
        <v>1.317684147722188E-2</v>
      </c>
      <c r="G122" s="4">
        <v>7.3867529733892432E-3</v>
      </c>
      <c r="H122" s="21">
        <f t="shared" si="4"/>
        <v>5.7900885038326367E-3</v>
      </c>
      <c r="I122" s="22">
        <f t="shared" si="5"/>
        <v>3.3525124882214861E-5</v>
      </c>
      <c r="J122" s="23"/>
      <c r="K122" s="23"/>
      <c r="L122" s="23"/>
    </row>
    <row r="123" spans="1:12" x14ac:dyDescent="0.25">
      <c r="A123" s="2">
        <v>43242</v>
      </c>
      <c r="B123">
        <v>-1.3306335658023839E-2</v>
      </c>
      <c r="C123">
        <v>-1.229242824254694E-2</v>
      </c>
      <c r="F123" s="4">
        <f t="shared" si="3"/>
        <v>-1.2697991208737699E-2</v>
      </c>
      <c r="G123" s="4">
        <v>-3.1357620237914443E-3</v>
      </c>
      <c r="H123" s="21">
        <f t="shared" si="4"/>
        <v>-9.5622291849462547E-3</v>
      </c>
      <c r="I123" s="22">
        <f t="shared" si="5"/>
        <v>9.1436226985437916E-5</v>
      </c>
      <c r="J123" s="23"/>
      <c r="K123" s="23"/>
      <c r="L123" s="23"/>
    </row>
    <row r="124" spans="1:12" x14ac:dyDescent="0.25">
      <c r="A124" s="2">
        <v>43243</v>
      </c>
      <c r="B124">
        <v>-1.2847418278350063E-4</v>
      </c>
      <c r="C124">
        <v>-9.2678407158468766E-4</v>
      </c>
      <c r="F124" s="4">
        <f t="shared" si="3"/>
        <v>-6.0746011606421292E-4</v>
      </c>
      <c r="G124" s="4">
        <v>3.2484100188134367E-3</v>
      </c>
      <c r="H124" s="21">
        <f t="shared" si="4"/>
        <v>-3.8558701348776498E-3</v>
      </c>
      <c r="I124" s="22">
        <f t="shared" si="5"/>
        <v>1.4867734497041386E-5</v>
      </c>
      <c r="J124" s="23"/>
      <c r="K124" s="23"/>
      <c r="L124" s="23"/>
    </row>
    <row r="125" spans="1:12" x14ac:dyDescent="0.25">
      <c r="A125" s="2">
        <v>43244</v>
      </c>
      <c r="B125">
        <v>-1.6441850133380943E-2</v>
      </c>
      <c r="C125">
        <v>4.9032998264417812E-3</v>
      </c>
      <c r="F125" s="4">
        <f t="shared" si="3"/>
        <v>-3.6347601574873087E-3</v>
      </c>
      <c r="G125" s="4">
        <v>-2.0232133879298174E-3</v>
      </c>
      <c r="H125" s="21">
        <f t="shared" si="4"/>
        <v>-1.6115467695574912E-3</v>
      </c>
      <c r="I125" s="22">
        <f t="shared" si="5"/>
        <v>2.5970829904711858E-6</v>
      </c>
      <c r="J125" s="23"/>
      <c r="K125" s="23"/>
      <c r="L125" s="23"/>
    </row>
    <row r="126" spans="1:12" x14ac:dyDescent="0.25">
      <c r="A126" s="2">
        <v>43245</v>
      </c>
      <c r="B126">
        <v>-2.5989264725088158E-2</v>
      </c>
      <c r="C126">
        <v>-1.8462349506463995E-3</v>
      </c>
      <c r="F126" s="4">
        <f t="shared" si="3"/>
        <v>-1.1503446860423103E-2</v>
      </c>
      <c r="G126" s="4">
        <v>-2.3572205679487208E-3</v>
      </c>
      <c r="H126" s="21">
        <f t="shared" si="4"/>
        <v>-9.1462262924743819E-3</v>
      </c>
      <c r="I126" s="22">
        <f t="shared" si="5"/>
        <v>8.3653455393149683E-5</v>
      </c>
      <c r="J126" s="23"/>
      <c r="K126" s="23"/>
      <c r="L126" s="23"/>
    </row>
    <row r="127" spans="1:12" x14ac:dyDescent="0.25">
      <c r="A127" s="2">
        <v>43249</v>
      </c>
      <c r="B127">
        <v>-3.0839902632342903E-3</v>
      </c>
      <c r="C127">
        <v>-1.5986246109492907E-2</v>
      </c>
      <c r="F127" s="4">
        <f t="shared" si="3"/>
        <v>-1.0825343770989461E-2</v>
      </c>
      <c r="G127" s="4">
        <v>-1.1564187400276104E-2</v>
      </c>
      <c r="H127" s="21">
        <f t="shared" si="4"/>
        <v>7.3884362928664307E-4</v>
      </c>
      <c r="I127" s="22">
        <f t="shared" si="5"/>
        <v>5.4588990853745846E-7</v>
      </c>
      <c r="J127" s="23"/>
      <c r="K127" s="23"/>
      <c r="L127" s="23"/>
    </row>
    <row r="128" spans="1:12" x14ac:dyDescent="0.25">
      <c r="A128" s="2">
        <v>43250</v>
      </c>
      <c r="B128">
        <v>3.0262273847001316E-2</v>
      </c>
      <c r="C128">
        <v>1.4097690087364891E-2</v>
      </c>
      <c r="F128" s="4">
        <f t="shared" si="3"/>
        <v>2.0563523591219462E-2</v>
      </c>
      <c r="G128" s="4">
        <v>1.2695791469277327E-2</v>
      </c>
      <c r="H128" s="21">
        <f t="shared" si="4"/>
        <v>7.8677321219421358E-3</v>
      </c>
      <c r="I128" s="22">
        <f t="shared" si="5"/>
        <v>6.1901208742640105E-5</v>
      </c>
      <c r="J128" s="23"/>
      <c r="K128" s="23"/>
      <c r="L128" s="23"/>
    </row>
    <row r="129" spans="1:12" x14ac:dyDescent="0.25">
      <c r="A129" s="2">
        <v>43251</v>
      </c>
      <c r="B129">
        <v>-7.5718148191073814E-3</v>
      </c>
      <c r="C129">
        <v>-1.4431312252499788E-2</v>
      </c>
      <c r="F129" s="4">
        <f t="shared" si="3"/>
        <v>-1.1687513279142825E-2</v>
      </c>
      <c r="G129" s="4">
        <v>-6.8795598882546083E-3</v>
      </c>
      <c r="H129" s="21">
        <f t="shared" si="4"/>
        <v>-4.807953390888217E-3</v>
      </c>
      <c r="I129" s="22">
        <f t="shared" si="5"/>
        <v>2.3116415808953502E-5</v>
      </c>
      <c r="J129" s="23"/>
      <c r="K129" s="23"/>
      <c r="L129" s="23"/>
    </row>
    <row r="130" spans="1:12" x14ac:dyDescent="0.25">
      <c r="A130" s="2">
        <v>43252</v>
      </c>
      <c r="B130">
        <v>4.735596082699127E-3</v>
      </c>
      <c r="C130">
        <v>1.1015582723922994E-2</v>
      </c>
      <c r="F130" s="4">
        <f t="shared" si="3"/>
        <v>8.5035880674334471E-3</v>
      </c>
      <c r="G130" s="4">
        <v>1.0849230126018993E-2</v>
      </c>
      <c r="H130" s="21">
        <f t="shared" si="4"/>
        <v>-2.3456420585855463E-3</v>
      </c>
      <c r="I130" s="22">
        <f t="shared" si="5"/>
        <v>5.5020366670054398E-6</v>
      </c>
      <c r="J130" s="23"/>
      <c r="K130" s="23"/>
      <c r="L130" s="23"/>
    </row>
    <row r="131" spans="1:12" x14ac:dyDescent="0.25">
      <c r="A131" s="2">
        <v>43255</v>
      </c>
      <c r="B131">
        <v>-8.6409534684847751E-3</v>
      </c>
      <c r="C131">
        <v>-1.4615997485623164E-3</v>
      </c>
      <c r="F131" s="4">
        <f t="shared" si="3"/>
        <v>-4.3333412365312999E-3</v>
      </c>
      <c r="G131" s="4">
        <v>4.4795984363044895E-3</v>
      </c>
      <c r="H131" s="21">
        <f t="shared" si="4"/>
        <v>-8.8129396728357894E-3</v>
      </c>
      <c r="I131" s="22">
        <f t="shared" si="5"/>
        <v>7.7667905677042992E-5</v>
      </c>
      <c r="J131" s="23"/>
      <c r="K131" s="23"/>
      <c r="L131" s="23"/>
    </row>
    <row r="132" spans="1:12" x14ac:dyDescent="0.25">
      <c r="A132" s="2">
        <v>43256</v>
      </c>
      <c r="B132">
        <v>-2.3771790494296562E-3</v>
      </c>
      <c r="C132">
        <v>1.1975515316686126E-3</v>
      </c>
      <c r="F132" s="4">
        <f t="shared" ref="F132:F195" si="6">B132*$D$2+C132*$E$2</f>
        <v>-2.3234070077069499E-4</v>
      </c>
      <c r="G132" s="4">
        <v>7.025931033491264E-4</v>
      </c>
      <c r="H132" s="21">
        <f t="shared" ref="H132:H195" si="7">F132-G132</f>
        <v>-9.3493380411982139E-4</v>
      </c>
      <c r="I132" s="22">
        <f t="shared" ref="I132:I195" si="8">H132^2</f>
        <v>8.741012180859605E-7</v>
      </c>
      <c r="J132" s="23"/>
      <c r="K132" s="23"/>
      <c r="L132" s="23"/>
    </row>
    <row r="133" spans="1:12" x14ac:dyDescent="0.25">
      <c r="A133" s="2">
        <v>43257</v>
      </c>
      <c r="B133">
        <v>4.7657002281479566E-3</v>
      </c>
      <c r="C133">
        <v>8.3732724182156021E-3</v>
      </c>
      <c r="F133" s="4">
        <f t="shared" si="6"/>
        <v>6.9302435421885432E-3</v>
      </c>
      <c r="G133" s="4">
        <v>8.5673925277203553E-3</v>
      </c>
      <c r="H133" s="21">
        <f t="shared" si="7"/>
        <v>-1.6371489855318121E-3</v>
      </c>
      <c r="I133" s="22">
        <f t="shared" si="8"/>
        <v>2.6802568008278417E-6</v>
      </c>
      <c r="J133" s="23"/>
      <c r="K133" s="23"/>
      <c r="L133" s="23"/>
    </row>
    <row r="134" spans="1:12" x14ac:dyDescent="0.25">
      <c r="A134" s="2">
        <v>43258</v>
      </c>
      <c r="B134">
        <v>1.5151527927496012E-2</v>
      </c>
      <c r="C134">
        <v>4.2177275253305309E-3</v>
      </c>
      <c r="F134" s="4">
        <f t="shared" si="6"/>
        <v>8.5912476861967242E-3</v>
      </c>
      <c r="G134" s="4">
        <v>-7.1418865944396052E-4</v>
      </c>
      <c r="H134" s="21">
        <f t="shared" si="7"/>
        <v>9.3054363456406847E-3</v>
      </c>
      <c r="I134" s="22">
        <f t="shared" si="8"/>
        <v>8.6591145582770663E-5</v>
      </c>
      <c r="J134" s="23"/>
      <c r="K134" s="23"/>
      <c r="L134" s="23"/>
    </row>
    <row r="135" spans="1:12" x14ac:dyDescent="0.25">
      <c r="A135" s="2">
        <v>43259</v>
      </c>
      <c r="B135">
        <v>-1.9468007029150038E-3</v>
      </c>
      <c r="C135">
        <v>3.2812704218067876E-3</v>
      </c>
      <c r="F135" s="4">
        <f t="shared" si="6"/>
        <v>1.190041971918071E-3</v>
      </c>
      <c r="G135" s="4">
        <v>3.1259043500576704E-3</v>
      </c>
      <c r="H135" s="21">
        <f t="shared" si="7"/>
        <v>-1.9358623781395995E-3</v>
      </c>
      <c r="I135" s="22">
        <f t="shared" si="8"/>
        <v>3.7475631470963057E-6</v>
      </c>
      <c r="J135" s="23"/>
      <c r="K135" s="23"/>
      <c r="L135" s="23"/>
    </row>
    <row r="136" spans="1:12" x14ac:dyDescent="0.25">
      <c r="A136" s="2">
        <v>43262</v>
      </c>
      <c r="B136">
        <v>5.2015733367601624E-3</v>
      </c>
      <c r="C136">
        <v>1.9622448466182982E-3</v>
      </c>
      <c r="F136" s="4">
        <f t="shared" si="6"/>
        <v>3.2579762426750438E-3</v>
      </c>
      <c r="G136" s="4">
        <v>1.0687077753775459E-3</v>
      </c>
      <c r="H136" s="21">
        <f t="shared" si="7"/>
        <v>2.1892684672974979E-3</v>
      </c>
      <c r="I136" s="22">
        <f t="shared" si="8"/>
        <v>4.7928964219031353E-6</v>
      </c>
      <c r="J136" s="23"/>
      <c r="K136" s="23"/>
      <c r="L136" s="23"/>
    </row>
    <row r="137" spans="1:12" x14ac:dyDescent="0.25">
      <c r="A137" s="2">
        <v>43263</v>
      </c>
      <c r="B137">
        <v>-7.6326517089528121E-3</v>
      </c>
      <c r="C137">
        <v>-1.0444444989917382E-3</v>
      </c>
      <c r="F137" s="4">
        <f t="shared" si="6"/>
        <v>-3.679727382976168E-3</v>
      </c>
      <c r="G137" s="4">
        <v>1.7433853342918365E-3</v>
      </c>
      <c r="H137" s="21">
        <f t="shared" si="7"/>
        <v>-5.4231127172680044E-3</v>
      </c>
      <c r="I137" s="22">
        <f t="shared" si="8"/>
        <v>2.941015154419396E-5</v>
      </c>
      <c r="J137" s="23"/>
      <c r="K137" s="23"/>
      <c r="L137" s="23"/>
    </row>
    <row r="138" spans="1:12" x14ac:dyDescent="0.25">
      <c r="A138" s="2">
        <v>43264</v>
      </c>
      <c r="B138">
        <v>-3.7804849925756031E-3</v>
      </c>
      <c r="C138">
        <v>-7.9728138028280198E-3</v>
      </c>
      <c r="F138" s="4">
        <f t="shared" si="6"/>
        <v>-6.2958822787270536E-3</v>
      </c>
      <c r="G138" s="4">
        <v>-4.0261279241578449E-3</v>
      </c>
      <c r="H138" s="21">
        <f t="shared" si="7"/>
        <v>-2.2697543545692088E-3</v>
      </c>
      <c r="I138" s="22">
        <f t="shared" si="8"/>
        <v>5.1517848300858855E-6</v>
      </c>
      <c r="J138" s="23"/>
      <c r="K138" s="23"/>
      <c r="L138" s="23"/>
    </row>
    <row r="139" spans="1:12" x14ac:dyDescent="0.25">
      <c r="A139" s="2">
        <v>43265</v>
      </c>
      <c r="B139">
        <v>-1.4394138037011415E-3</v>
      </c>
      <c r="C139">
        <v>-3.8208299388451101E-3</v>
      </c>
      <c r="F139" s="4">
        <f t="shared" si="6"/>
        <v>-2.8682634847875229E-3</v>
      </c>
      <c r="G139" s="4">
        <v>2.4715496262726938E-3</v>
      </c>
      <c r="H139" s="21">
        <f t="shared" si="7"/>
        <v>-5.3398131110602171E-3</v>
      </c>
      <c r="I139" s="22">
        <f t="shared" si="8"/>
        <v>2.8513604061050596E-5</v>
      </c>
      <c r="J139" s="23"/>
      <c r="K139" s="23"/>
      <c r="L139" s="23"/>
    </row>
    <row r="140" spans="1:12" x14ac:dyDescent="0.25">
      <c r="A140" s="2">
        <v>43266</v>
      </c>
      <c r="B140">
        <v>-2.8043507483776719E-2</v>
      </c>
      <c r="C140">
        <v>-6.4805977188123563E-3</v>
      </c>
      <c r="F140" s="4">
        <f t="shared" si="6"/>
        <v>-1.5105761624798101E-2</v>
      </c>
      <c r="G140" s="4">
        <v>-1.0171026706909943E-3</v>
      </c>
      <c r="H140" s="21">
        <f t="shared" si="7"/>
        <v>-1.4088658954107106E-2</v>
      </c>
      <c r="I140" s="22">
        <f t="shared" si="8"/>
        <v>1.9849031112514234E-4</v>
      </c>
      <c r="J140" s="23"/>
      <c r="K140" s="23"/>
      <c r="L140" s="23"/>
    </row>
    <row r="141" spans="1:12" x14ac:dyDescent="0.25">
      <c r="A141" s="2">
        <v>43269</v>
      </c>
      <c r="B141">
        <v>9.9771608460875773E-3</v>
      </c>
      <c r="C141">
        <v>-4.1267969597925053E-3</v>
      </c>
      <c r="F141" s="4">
        <f t="shared" si="6"/>
        <v>1.5147861625595281E-3</v>
      </c>
      <c r="G141" s="4">
        <v>-2.1261277232105065E-3</v>
      </c>
      <c r="H141" s="21">
        <f t="shared" si="7"/>
        <v>3.6409138857700345E-3</v>
      </c>
      <c r="I141" s="22">
        <f t="shared" si="8"/>
        <v>1.3256253923593052E-5</v>
      </c>
      <c r="J141" s="23"/>
      <c r="K141" s="23"/>
      <c r="L141" s="23"/>
    </row>
    <row r="142" spans="1:12" x14ac:dyDescent="0.25">
      <c r="A142" s="2">
        <v>43270</v>
      </c>
      <c r="B142">
        <v>-2.2694699095197053E-3</v>
      </c>
      <c r="C142">
        <v>-2.1120104828768967E-2</v>
      </c>
      <c r="F142" s="4">
        <f t="shared" si="6"/>
        <v>-1.3579850861069262E-2</v>
      </c>
      <c r="G142" s="4">
        <v>-4.0234022532672654E-3</v>
      </c>
      <c r="H142" s="21">
        <f t="shared" si="7"/>
        <v>-9.5564486078019966E-3</v>
      </c>
      <c r="I142" s="22">
        <f t="shared" si="8"/>
        <v>9.1325709993560713E-5</v>
      </c>
      <c r="J142" s="23"/>
      <c r="K142" s="23"/>
      <c r="L142" s="23"/>
    </row>
    <row r="143" spans="1:12" x14ac:dyDescent="0.25">
      <c r="A143" s="2">
        <v>43271</v>
      </c>
      <c r="B143">
        <v>4.4153332730888385E-3</v>
      </c>
      <c r="C143">
        <v>6.8272563091397473E-4</v>
      </c>
      <c r="F143" s="4">
        <f t="shared" si="6"/>
        <v>2.1757686877839203E-3</v>
      </c>
      <c r="G143" s="4">
        <v>1.7121541196234353E-3</v>
      </c>
      <c r="H143" s="21">
        <f t="shared" si="7"/>
        <v>4.6361456816048502E-4</v>
      </c>
      <c r="I143" s="22">
        <f t="shared" si="8"/>
        <v>2.1493846781063302E-7</v>
      </c>
      <c r="J143" s="23"/>
      <c r="K143" s="23"/>
      <c r="L143" s="23"/>
    </row>
    <row r="144" spans="1:12" x14ac:dyDescent="0.25">
      <c r="A144" s="2">
        <v>43272</v>
      </c>
      <c r="B144">
        <v>-1.8516051685093734E-2</v>
      </c>
      <c r="C144">
        <v>-1.2554558031585217E-2</v>
      </c>
      <c r="F144" s="4">
        <f t="shared" si="6"/>
        <v>-1.4939155492988625E-2</v>
      </c>
      <c r="G144" s="4">
        <v>-6.3455103018463079E-3</v>
      </c>
      <c r="H144" s="21">
        <f t="shared" si="7"/>
        <v>-8.5936451911423177E-3</v>
      </c>
      <c r="I144" s="22">
        <f t="shared" si="8"/>
        <v>7.3850737671243486E-5</v>
      </c>
      <c r="J144" s="23"/>
      <c r="K144" s="23"/>
      <c r="L144" s="23"/>
    </row>
    <row r="145" spans="1:12" x14ac:dyDescent="0.25">
      <c r="A145" s="2">
        <v>43273</v>
      </c>
      <c r="B145">
        <v>1.9951167209554747E-2</v>
      </c>
      <c r="C145">
        <v>3.4549474370515832E-3</v>
      </c>
      <c r="F145" s="4">
        <f t="shared" si="6"/>
        <v>1.0053435346052849E-2</v>
      </c>
      <c r="G145" s="4">
        <v>1.8619344893302517E-3</v>
      </c>
      <c r="H145" s="21">
        <f t="shared" si="7"/>
        <v>8.1915008567225965E-3</v>
      </c>
      <c r="I145" s="22">
        <f t="shared" si="8"/>
        <v>6.710068628568703E-5</v>
      </c>
      <c r="J145" s="23"/>
      <c r="K145" s="23"/>
      <c r="L145" s="23"/>
    </row>
    <row r="146" spans="1:12" x14ac:dyDescent="0.25">
      <c r="A146" s="2">
        <v>43276</v>
      </c>
      <c r="B146">
        <v>-2.0093186424665663E-2</v>
      </c>
      <c r="C146">
        <v>-1.2670417123393099E-2</v>
      </c>
      <c r="F146" s="4">
        <f t="shared" si="6"/>
        <v>-1.5639524843902124E-2</v>
      </c>
      <c r="G146" s="4">
        <v>-1.3724669170993424E-2</v>
      </c>
      <c r="H146" s="21">
        <f t="shared" si="7"/>
        <v>-1.9148556729086993E-3</v>
      </c>
      <c r="I146" s="22">
        <f t="shared" si="8"/>
        <v>3.6666722480706274E-6</v>
      </c>
      <c r="J146" s="23"/>
      <c r="K146" s="23"/>
      <c r="L146" s="23"/>
    </row>
    <row r="147" spans="1:12" x14ac:dyDescent="0.25">
      <c r="A147" s="2">
        <v>43277</v>
      </c>
      <c r="B147">
        <v>1.2629019726086498E-2</v>
      </c>
      <c r="C147">
        <v>3.7661736988093453E-3</v>
      </c>
      <c r="F147" s="4">
        <f t="shared" si="6"/>
        <v>7.3113121097202072E-3</v>
      </c>
      <c r="G147" s="4">
        <v>2.2045773020528221E-3</v>
      </c>
      <c r="H147" s="21">
        <f t="shared" si="7"/>
        <v>5.1067348076673852E-3</v>
      </c>
      <c r="I147" s="22">
        <f t="shared" si="8"/>
        <v>2.6078740395841645E-5</v>
      </c>
      <c r="J147" s="23"/>
      <c r="K147" s="23"/>
      <c r="L147" s="23"/>
    </row>
    <row r="148" spans="1:12" x14ac:dyDescent="0.25">
      <c r="A148" s="2">
        <v>43278</v>
      </c>
      <c r="B148">
        <v>1.3410218586562963E-2</v>
      </c>
      <c r="C148">
        <v>-8.0600612570880283E-3</v>
      </c>
      <c r="F148" s="4">
        <f t="shared" si="6"/>
        <v>5.2805068037236908E-4</v>
      </c>
      <c r="G148" s="4">
        <v>-8.6043552078701492E-3</v>
      </c>
      <c r="H148" s="21">
        <f t="shared" si="7"/>
        <v>9.1324058882425174E-3</v>
      </c>
      <c r="I148" s="22">
        <f t="shared" si="8"/>
        <v>8.3400837307606599E-5</v>
      </c>
      <c r="J148" s="23"/>
      <c r="K148" s="23"/>
      <c r="L148" s="23"/>
    </row>
    <row r="149" spans="1:12" x14ac:dyDescent="0.25">
      <c r="A149" s="2">
        <v>43279</v>
      </c>
      <c r="B149">
        <v>-1.3232631996823721E-3</v>
      </c>
      <c r="C149">
        <v>1.4010367638428644E-3</v>
      </c>
      <c r="F149" s="4">
        <f t="shared" si="6"/>
        <v>3.1131677843276981E-4</v>
      </c>
      <c r="G149" s="4">
        <v>6.1786899400682943E-3</v>
      </c>
      <c r="H149" s="21">
        <f t="shared" si="7"/>
        <v>-5.8673731616355248E-3</v>
      </c>
      <c r="I149" s="22">
        <f t="shared" si="8"/>
        <v>3.4426067817880854E-5</v>
      </c>
      <c r="J149" s="23"/>
      <c r="K149" s="23"/>
      <c r="L149" s="23"/>
    </row>
    <row r="150" spans="1:12" x14ac:dyDescent="0.25">
      <c r="A150" s="2">
        <v>43280</v>
      </c>
      <c r="B150">
        <v>6.2276532896827523E-3</v>
      </c>
      <c r="C150">
        <v>2.098405060223719E-3</v>
      </c>
      <c r="F150" s="4">
        <f t="shared" si="6"/>
        <v>3.7501043520073328E-3</v>
      </c>
      <c r="G150" s="4">
        <v>7.5840311129960977E-4</v>
      </c>
      <c r="H150" s="21">
        <f t="shared" si="7"/>
        <v>2.9917012407077231E-3</v>
      </c>
      <c r="I150" s="22">
        <f t="shared" si="8"/>
        <v>8.9502763136521303E-6</v>
      </c>
      <c r="J150" s="23"/>
      <c r="K150" s="23"/>
      <c r="L150" s="23"/>
    </row>
    <row r="151" spans="1:12" x14ac:dyDescent="0.25">
      <c r="A151" s="2">
        <v>43283</v>
      </c>
      <c r="B151">
        <v>-1.4748511594719389E-2</v>
      </c>
      <c r="C151">
        <v>2.2337568993615999E-3</v>
      </c>
      <c r="F151" s="4">
        <f t="shared" si="6"/>
        <v>-4.5591504982707958E-3</v>
      </c>
      <c r="G151" s="4">
        <v>3.0679575043312929E-3</v>
      </c>
      <c r="H151" s="21">
        <f t="shared" si="7"/>
        <v>-7.6271080026020892E-3</v>
      </c>
      <c r="I151" s="22">
        <f t="shared" si="8"/>
        <v>5.8172776483356831E-5</v>
      </c>
      <c r="J151" s="23"/>
      <c r="K151" s="23"/>
      <c r="L151" s="23"/>
    </row>
    <row r="152" spans="1:12" x14ac:dyDescent="0.25">
      <c r="A152" s="2">
        <v>43284</v>
      </c>
      <c r="B152">
        <v>6.2817562149159395E-3</v>
      </c>
      <c r="C152">
        <v>-3.2038305724499238E-3</v>
      </c>
      <c r="F152" s="4">
        <f t="shared" si="6"/>
        <v>5.9040414249642188E-4</v>
      </c>
      <c r="G152" s="4">
        <v>-4.9473505407420315E-3</v>
      </c>
      <c r="H152" s="21">
        <f t="shared" si="7"/>
        <v>5.5377546832384534E-3</v>
      </c>
      <c r="I152" s="22">
        <f t="shared" si="8"/>
        <v>3.0666726931729425E-5</v>
      </c>
      <c r="J152" s="23"/>
      <c r="K152" s="23"/>
      <c r="L152" s="23"/>
    </row>
    <row r="153" spans="1:12" x14ac:dyDescent="0.25">
      <c r="A153" s="2">
        <v>43286</v>
      </c>
      <c r="B153">
        <v>-1.0625846584861574E-3</v>
      </c>
      <c r="C153">
        <v>4.8910845413943083E-3</v>
      </c>
      <c r="F153" s="4">
        <f t="shared" si="6"/>
        <v>2.5096168614421217E-3</v>
      </c>
      <c r="G153" s="4">
        <v>8.6208034180800981E-3</v>
      </c>
      <c r="H153" s="21">
        <f t="shared" si="7"/>
        <v>-6.1111865566379764E-3</v>
      </c>
      <c r="I153" s="22">
        <f t="shared" si="8"/>
        <v>3.7346601130032726E-5</v>
      </c>
      <c r="J153" s="23"/>
      <c r="K153" s="23"/>
      <c r="L153" s="23"/>
    </row>
    <row r="154" spans="1:12" x14ac:dyDescent="0.25">
      <c r="A154" s="2">
        <v>43287</v>
      </c>
      <c r="B154">
        <v>6.1161947362877974E-3</v>
      </c>
      <c r="C154">
        <v>3.4765677387530113E-3</v>
      </c>
      <c r="F154" s="4">
        <f t="shared" si="6"/>
        <v>4.5324185377669255E-3</v>
      </c>
      <c r="G154" s="4">
        <v>8.4812816194133941E-3</v>
      </c>
      <c r="H154" s="21">
        <f t="shared" si="7"/>
        <v>-3.9488630816464686E-3</v>
      </c>
      <c r="I154" s="22">
        <f t="shared" si="8"/>
        <v>1.5593519637590445E-5</v>
      </c>
      <c r="J154" s="23"/>
      <c r="K154" s="23"/>
      <c r="L154" s="23"/>
    </row>
    <row r="155" spans="1:12" x14ac:dyDescent="0.25">
      <c r="A155" s="2">
        <v>43290</v>
      </c>
      <c r="B155">
        <v>1.4933329322937169E-2</v>
      </c>
      <c r="C155">
        <v>1.8569788327617045E-2</v>
      </c>
      <c r="F155" s="4">
        <f t="shared" si="6"/>
        <v>1.7115204725745094E-2</v>
      </c>
      <c r="G155" s="4">
        <v>8.8229860643219485E-3</v>
      </c>
      <c r="H155" s="21">
        <f t="shared" si="7"/>
        <v>8.2922186614231459E-3</v>
      </c>
      <c r="I155" s="22">
        <f t="shared" si="8"/>
        <v>6.8760890328854274E-5</v>
      </c>
      <c r="J155" s="23"/>
      <c r="K155" s="23"/>
      <c r="L155" s="23"/>
    </row>
    <row r="156" spans="1:12" x14ac:dyDescent="0.25">
      <c r="A156" s="2">
        <v>43291</v>
      </c>
      <c r="B156">
        <v>7.4218747100829301E-3</v>
      </c>
      <c r="C156">
        <v>3.1292925170067539E-3</v>
      </c>
      <c r="F156" s="4">
        <f t="shared" si="6"/>
        <v>4.8463253942372247E-3</v>
      </c>
      <c r="G156" s="4">
        <v>3.4732671751059457E-3</v>
      </c>
      <c r="H156" s="21">
        <f t="shared" si="7"/>
        <v>1.373058219131279E-3</v>
      </c>
      <c r="I156" s="22">
        <f t="shared" si="8"/>
        <v>1.8852888731239594E-6</v>
      </c>
      <c r="J156" s="23"/>
      <c r="K156" s="23"/>
      <c r="L156" s="23"/>
    </row>
    <row r="157" spans="1:12" x14ac:dyDescent="0.25">
      <c r="A157" s="2">
        <v>43292</v>
      </c>
      <c r="B157">
        <v>-2.1196845500962441E-2</v>
      </c>
      <c r="C157">
        <v>-1.6411310874353185E-2</v>
      </c>
      <c r="F157" s="4">
        <f t="shared" si="6"/>
        <v>-1.8325524724996888E-2</v>
      </c>
      <c r="G157" s="4">
        <v>-7.094202737347218E-3</v>
      </c>
      <c r="H157" s="21">
        <f t="shared" si="7"/>
        <v>-1.1231321987649669E-2</v>
      </c>
      <c r="I157" s="22">
        <f t="shared" si="8"/>
        <v>1.2614259359026292E-4</v>
      </c>
      <c r="J157" s="23"/>
      <c r="K157" s="23"/>
      <c r="L157" s="23"/>
    </row>
    <row r="158" spans="1:12" x14ac:dyDescent="0.25">
      <c r="A158" s="2">
        <v>43293</v>
      </c>
      <c r="B158">
        <v>1.7165983738307855E-3</v>
      </c>
      <c r="C158">
        <v>1.1720987798716999E-2</v>
      </c>
      <c r="F158" s="4">
        <f t="shared" si="6"/>
        <v>7.7192320287625127E-3</v>
      </c>
      <c r="G158" s="4">
        <v>8.7490424816761229E-3</v>
      </c>
      <c r="H158" s="21">
        <f t="shared" si="7"/>
        <v>-1.0298104529136102E-3</v>
      </c>
      <c r="I158" s="22">
        <f t="shared" si="8"/>
        <v>1.060509568930135E-6</v>
      </c>
      <c r="J158" s="23"/>
      <c r="K158" s="23"/>
      <c r="L158" s="23"/>
    </row>
    <row r="159" spans="1:12" x14ac:dyDescent="0.25">
      <c r="A159" s="2">
        <v>43294</v>
      </c>
      <c r="B159">
        <v>5.2728841909717768E-3</v>
      </c>
      <c r="C159">
        <v>5.1791874671179043E-3</v>
      </c>
      <c r="F159" s="4">
        <f t="shared" si="6"/>
        <v>5.2166661566594537E-3</v>
      </c>
      <c r="G159" s="4">
        <v>1.0792376622543276E-3</v>
      </c>
      <c r="H159" s="21">
        <f t="shared" si="7"/>
        <v>4.1374284944051265E-3</v>
      </c>
      <c r="I159" s="22">
        <f t="shared" si="8"/>
        <v>1.7118314546315472E-5</v>
      </c>
      <c r="J159" s="23"/>
      <c r="K159" s="23"/>
      <c r="L159" s="23"/>
    </row>
    <row r="160" spans="1:12" x14ac:dyDescent="0.25">
      <c r="A160" s="2">
        <v>43297</v>
      </c>
      <c r="B160">
        <v>-1.1539535495947103E-2</v>
      </c>
      <c r="C160">
        <v>-4.067837288135645E-3</v>
      </c>
      <c r="F160" s="4">
        <f t="shared" si="6"/>
        <v>-7.0565165712602289E-3</v>
      </c>
      <c r="G160" s="4">
        <v>-1.0281357433985861E-3</v>
      </c>
      <c r="H160" s="21">
        <f t="shared" si="7"/>
        <v>-6.0283808278616428E-3</v>
      </c>
      <c r="I160" s="22">
        <f t="shared" si="8"/>
        <v>3.6341375405729828E-5</v>
      </c>
      <c r="J160" s="23"/>
      <c r="K160" s="23"/>
      <c r="L160" s="23"/>
    </row>
    <row r="161" spans="1:12" x14ac:dyDescent="0.25">
      <c r="A161" s="2">
        <v>43298</v>
      </c>
      <c r="B161">
        <v>-3.9797693279293948E-3</v>
      </c>
      <c r="C161">
        <v>3.9482779012231101E-3</v>
      </c>
      <c r="F161" s="4">
        <f t="shared" si="6"/>
        <v>7.7705900956210792E-4</v>
      </c>
      <c r="G161" s="4">
        <v>3.97369856319845E-3</v>
      </c>
      <c r="H161" s="21">
        <f t="shared" si="7"/>
        <v>-3.1966395536363419E-3</v>
      </c>
      <c r="I161" s="22">
        <f t="shared" si="8"/>
        <v>1.0218504435872351E-5</v>
      </c>
      <c r="J161" s="23"/>
      <c r="K161" s="23"/>
      <c r="L161" s="23"/>
    </row>
    <row r="162" spans="1:12" x14ac:dyDescent="0.25">
      <c r="A162" s="2">
        <v>43299</v>
      </c>
      <c r="B162">
        <v>6.6588969989651555E-4</v>
      </c>
      <c r="C162">
        <v>1.0984608380379993E-2</v>
      </c>
      <c r="F162" s="4">
        <f t="shared" si="6"/>
        <v>6.8571209081866018E-3</v>
      </c>
      <c r="G162" s="4">
        <v>2.1605124999145341E-3</v>
      </c>
      <c r="H162" s="21">
        <f t="shared" si="7"/>
        <v>4.6966084082720677E-3</v>
      </c>
      <c r="I162" s="22">
        <f t="shared" si="8"/>
        <v>2.2058130540651884E-5</v>
      </c>
      <c r="J162" s="23"/>
      <c r="K162" s="23"/>
      <c r="L162" s="23"/>
    </row>
    <row r="163" spans="1:12" x14ac:dyDescent="0.25">
      <c r="A163" s="2">
        <v>43300</v>
      </c>
      <c r="B163">
        <v>2.6627180618678324E-4</v>
      </c>
      <c r="C163">
        <v>-4.0249495362193612E-4</v>
      </c>
      <c r="F163" s="4">
        <f t="shared" si="6"/>
        <v>-1.3498824969844836E-4</v>
      </c>
      <c r="G163" s="4">
        <v>-3.9529931373905947E-3</v>
      </c>
      <c r="H163" s="21">
        <f t="shared" si="7"/>
        <v>3.8180048876921462E-3</v>
      </c>
      <c r="I163" s="22">
        <f t="shared" si="8"/>
        <v>1.4577161322441118E-5</v>
      </c>
      <c r="J163" s="23"/>
      <c r="K163" s="23"/>
      <c r="L163" s="23"/>
    </row>
    <row r="164" spans="1:12" x14ac:dyDescent="0.25">
      <c r="A164" s="2">
        <v>43301</v>
      </c>
      <c r="B164">
        <v>-3.4597870004048374E-3</v>
      </c>
      <c r="C164">
        <v>-1.0734702525551189E-3</v>
      </c>
      <c r="F164" s="4">
        <f t="shared" si="6"/>
        <v>-2.0279969516950064E-3</v>
      </c>
      <c r="G164" s="4">
        <v>-9.4844767122883428E-4</v>
      </c>
      <c r="H164" s="21">
        <f t="shared" si="7"/>
        <v>-1.0795492804661722E-3</v>
      </c>
      <c r="I164" s="22">
        <f t="shared" si="8"/>
        <v>1.1654266489550301E-6</v>
      </c>
      <c r="J164" s="23"/>
      <c r="K164" s="23"/>
      <c r="L164" s="23"/>
    </row>
    <row r="165" spans="1:12" x14ac:dyDescent="0.25">
      <c r="A165" s="2">
        <v>43304</v>
      </c>
      <c r="B165">
        <v>-4.4064762238815091E-3</v>
      </c>
      <c r="C165">
        <v>-6.17945980173416E-3</v>
      </c>
      <c r="F165" s="4">
        <f t="shared" si="6"/>
        <v>-5.4702663705930993E-3</v>
      </c>
      <c r="G165" s="4">
        <v>1.8380493665326805E-3</v>
      </c>
      <c r="H165" s="21">
        <f t="shared" si="7"/>
        <v>-7.3083157371257798E-3</v>
      </c>
      <c r="I165" s="22">
        <f t="shared" si="8"/>
        <v>5.3411478913520333E-5</v>
      </c>
      <c r="J165" s="23"/>
      <c r="K165" s="23"/>
      <c r="L165" s="23"/>
    </row>
    <row r="166" spans="1:12" x14ac:dyDescent="0.25">
      <c r="A166" s="2">
        <v>43305</v>
      </c>
      <c r="B166">
        <v>1.2607323299552758E-2</v>
      </c>
      <c r="C166">
        <v>4.1902945043136497E-3</v>
      </c>
      <c r="F166" s="4">
        <f t="shared" si="6"/>
        <v>7.5571060224092932E-3</v>
      </c>
      <c r="G166" s="4">
        <v>4.7809111912511899E-3</v>
      </c>
      <c r="H166" s="21">
        <f t="shared" si="7"/>
        <v>2.7761948311581033E-3</v>
      </c>
      <c r="I166" s="22">
        <f t="shared" si="8"/>
        <v>7.70725774054897E-6</v>
      </c>
      <c r="J166" s="23"/>
      <c r="K166" s="23"/>
      <c r="L166" s="23"/>
    </row>
    <row r="167" spans="1:12" x14ac:dyDescent="0.25">
      <c r="A167" s="2">
        <v>43306</v>
      </c>
      <c r="B167">
        <v>8.3443311258278551E-3</v>
      </c>
      <c r="C167">
        <v>1.5210620336376129E-2</v>
      </c>
      <c r="F167" s="4">
        <f t="shared" si="6"/>
        <v>1.2464104652156818E-2</v>
      </c>
      <c r="G167" s="4">
        <v>9.1016050531687615E-3</v>
      </c>
      <c r="H167" s="21">
        <f t="shared" si="7"/>
        <v>3.3624995989880568E-3</v>
      </c>
      <c r="I167" s="22">
        <f t="shared" si="8"/>
        <v>1.1306403553194843E-5</v>
      </c>
      <c r="J167" s="23"/>
      <c r="K167" s="23"/>
      <c r="L167" s="23"/>
    </row>
    <row r="168" spans="1:12" x14ac:dyDescent="0.25">
      <c r="A168" s="2">
        <v>43307</v>
      </c>
      <c r="B168">
        <v>1.0902430483479372E-2</v>
      </c>
      <c r="C168">
        <v>7.6902945555632762E-3</v>
      </c>
      <c r="F168" s="4">
        <f t="shared" si="6"/>
        <v>8.9751489267297143E-3</v>
      </c>
      <c r="G168" s="4">
        <v>-3.0322960411387533E-3</v>
      </c>
      <c r="H168" s="21">
        <f t="shared" si="7"/>
        <v>1.2007444967868468E-2</v>
      </c>
      <c r="I168" s="22">
        <f t="shared" si="8"/>
        <v>1.441787346563898E-4</v>
      </c>
      <c r="J168" s="23"/>
      <c r="K168" s="23"/>
      <c r="L168" s="23"/>
    </row>
    <row r="169" spans="1:12" x14ac:dyDescent="0.25">
      <c r="A169" s="2">
        <v>43308</v>
      </c>
      <c r="B169">
        <v>-4.2879678311845259E-3</v>
      </c>
      <c r="C169">
        <v>1.3160526315789562E-4</v>
      </c>
      <c r="F169" s="4">
        <f t="shared" si="6"/>
        <v>-1.6362239745790731E-3</v>
      </c>
      <c r="G169" s="4">
        <v>-6.5622086765430845E-3</v>
      </c>
      <c r="H169" s="21">
        <f t="shared" si="7"/>
        <v>4.9259847019640117E-3</v>
      </c>
      <c r="I169" s="22">
        <f t="shared" si="8"/>
        <v>2.4265325283983474E-5</v>
      </c>
      <c r="J169" s="23"/>
      <c r="K169" s="23"/>
      <c r="L169" s="23"/>
    </row>
    <row r="170" spans="1:12" x14ac:dyDescent="0.25">
      <c r="A170" s="2">
        <v>43311</v>
      </c>
      <c r="B170">
        <v>8.2213888120078755E-3</v>
      </c>
      <c r="C170">
        <v>-9.8671224873800156E-3</v>
      </c>
      <c r="F170" s="4">
        <f t="shared" si="6"/>
        <v>-2.6317179676248587E-3</v>
      </c>
      <c r="G170" s="4">
        <v>-5.7541700458761252E-3</v>
      </c>
      <c r="H170" s="21">
        <f t="shared" si="7"/>
        <v>3.1224520782512665E-3</v>
      </c>
      <c r="I170" s="22">
        <f t="shared" si="8"/>
        <v>9.7497069809756536E-6</v>
      </c>
      <c r="J170" s="23"/>
      <c r="K170" s="23"/>
      <c r="L170" s="23"/>
    </row>
    <row r="171" spans="1:12" x14ac:dyDescent="0.25">
      <c r="A171" s="2">
        <v>43312</v>
      </c>
      <c r="B171">
        <v>-1.8120501731284332E-3</v>
      </c>
      <c r="C171">
        <v>2.205681578376794E-2</v>
      </c>
      <c r="F171" s="4">
        <f t="shared" si="6"/>
        <v>1.2509269401009391E-2</v>
      </c>
      <c r="G171" s="4">
        <v>4.8847286524287027E-3</v>
      </c>
      <c r="H171" s="21">
        <f t="shared" si="7"/>
        <v>7.6245407485806879E-3</v>
      </c>
      <c r="I171" s="22">
        <f t="shared" si="8"/>
        <v>5.8133621626767355E-5</v>
      </c>
      <c r="J171" s="23"/>
      <c r="K171" s="23"/>
      <c r="L171" s="23"/>
    </row>
    <row r="172" spans="1:12" x14ac:dyDescent="0.25">
      <c r="A172" s="2">
        <v>43313</v>
      </c>
      <c r="B172">
        <v>-1.3874480788077683E-2</v>
      </c>
      <c r="C172">
        <v>-1.3520554173701405E-2</v>
      </c>
      <c r="F172" s="4">
        <f t="shared" si="6"/>
        <v>-1.3662124819451915E-2</v>
      </c>
      <c r="G172" s="4">
        <v>-1.0403516539228181E-3</v>
      </c>
      <c r="H172" s="21">
        <f t="shared" si="7"/>
        <v>-1.2621773165529097E-2</v>
      </c>
      <c r="I172" s="22">
        <f t="shared" si="8"/>
        <v>1.5930915784207039E-4</v>
      </c>
      <c r="J172" s="23"/>
      <c r="K172" s="23"/>
      <c r="L172" s="23"/>
    </row>
    <row r="173" spans="1:12" x14ac:dyDescent="0.25">
      <c r="A173" s="2">
        <v>43314</v>
      </c>
      <c r="B173">
        <v>-5.5227611233624905E-3</v>
      </c>
      <c r="C173">
        <v>-1.3178440162563445E-3</v>
      </c>
      <c r="F173" s="4">
        <f t="shared" si="6"/>
        <v>-2.9998108590988033E-3</v>
      </c>
      <c r="G173" s="4">
        <v>4.9264450595979167E-3</v>
      </c>
      <c r="H173" s="21">
        <f t="shared" si="7"/>
        <v>-7.9262559186967195E-3</v>
      </c>
      <c r="I173" s="22">
        <f t="shared" si="8"/>
        <v>6.2825532888674779E-5</v>
      </c>
      <c r="J173" s="23"/>
      <c r="K173" s="23"/>
      <c r="L173" s="23"/>
    </row>
    <row r="174" spans="1:12" x14ac:dyDescent="0.25">
      <c r="A174" s="2">
        <v>43315</v>
      </c>
      <c r="B174">
        <v>-5.1566708378952214E-3</v>
      </c>
      <c r="C174">
        <v>9.2371339302862359E-4</v>
      </c>
      <c r="F174" s="4">
        <f t="shared" si="6"/>
        <v>-1.5084402993409143E-3</v>
      </c>
      <c r="G174" s="4">
        <v>4.6441830259694008E-3</v>
      </c>
      <c r="H174" s="21">
        <f t="shared" si="7"/>
        <v>-6.1526233253103146E-3</v>
      </c>
      <c r="I174" s="22">
        <f t="shared" si="8"/>
        <v>3.785477378315255E-5</v>
      </c>
      <c r="J174" s="23"/>
      <c r="K174" s="23"/>
      <c r="L174" s="23"/>
    </row>
    <row r="175" spans="1:12" x14ac:dyDescent="0.25">
      <c r="A175" s="2">
        <v>43318</v>
      </c>
      <c r="B175">
        <v>3.721411582174732E-3</v>
      </c>
      <c r="C175">
        <v>1.4502439406787711E-3</v>
      </c>
      <c r="F175" s="4">
        <f t="shared" si="6"/>
        <v>2.3587109972771558E-3</v>
      </c>
      <c r="G175" s="4">
        <v>3.5382272090601356E-3</v>
      </c>
      <c r="H175" s="21">
        <f t="shared" si="7"/>
        <v>-1.1795162117829799E-3</v>
      </c>
      <c r="I175" s="22">
        <f t="shared" si="8"/>
        <v>1.3912584938588713E-6</v>
      </c>
      <c r="J175" s="23"/>
      <c r="K175" s="23"/>
      <c r="L175" s="23"/>
    </row>
    <row r="176" spans="1:12" x14ac:dyDescent="0.25">
      <c r="A176" s="2">
        <v>43319</v>
      </c>
      <c r="B176">
        <v>7.4153207394855912E-3</v>
      </c>
      <c r="C176">
        <v>7.1090179977491017E-3</v>
      </c>
      <c r="F176" s="4">
        <f t="shared" si="6"/>
        <v>7.2315390944436972E-3</v>
      </c>
      <c r="G176" s="4">
        <v>2.8241823171378795E-3</v>
      </c>
      <c r="H176" s="21">
        <f t="shared" si="7"/>
        <v>4.4073567773058181E-3</v>
      </c>
      <c r="I176" s="22">
        <f t="shared" si="8"/>
        <v>1.9424793762463526E-5</v>
      </c>
      <c r="J176" s="23"/>
      <c r="K176" s="23"/>
      <c r="L176" s="23"/>
    </row>
    <row r="177" spans="1:12" x14ac:dyDescent="0.25">
      <c r="A177" s="2">
        <v>43320</v>
      </c>
      <c r="B177">
        <v>-7.2292716290936693E-3</v>
      </c>
      <c r="C177">
        <v>-4.4443921568627356E-3</v>
      </c>
      <c r="F177" s="4">
        <f t="shared" si="6"/>
        <v>-5.5583439457551091E-3</v>
      </c>
      <c r="G177" s="4">
        <v>-2.6237996566552441E-4</v>
      </c>
      <c r="H177" s="21">
        <f t="shared" si="7"/>
        <v>-5.2959639800895849E-3</v>
      </c>
      <c r="I177" s="22">
        <f t="shared" si="8"/>
        <v>2.8047234478406317E-5</v>
      </c>
      <c r="J177" s="23"/>
      <c r="K177" s="23"/>
      <c r="L177" s="23"/>
    </row>
    <row r="178" spans="1:12" x14ac:dyDescent="0.25">
      <c r="A178" s="2">
        <v>43321</v>
      </c>
      <c r="B178">
        <v>-9.2678009965286821E-3</v>
      </c>
      <c r="C178">
        <v>-5.5147843742235194E-3</v>
      </c>
      <c r="F178" s="4">
        <f t="shared" si="6"/>
        <v>-7.0159910231455853E-3</v>
      </c>
      <c r="G178" s="4">
        <v>-1.4416744482073506E-3</v>
      </c>
      <c r="H178" s="21">
        <f t="shared" si="7"/>
        <v>-5.5743165749382352E-3</v>
      </c>
      <c r="I178" s="22">
        <f t="shared" si="8"/>
        <v>3.1073005277631134E-5</v>
      </c>
      <c r="J178" s="23"/>
      <c r="K178" s="23"/>
      <c r="L178" s="23"/>
    </row>
    <row r="179" spans="1:12" x14ac:dyDescent="0.25">
      <c r="A179" s="2">
        <v>43322</v>
      </c>
      <c r="B179">
        <v>6.1472536109248074E-3</v>
      </c>
      <c r="C179">
        <v>-8.846026111593068E-3</v>
      </c>
      <c r="F179" s="4">
        <f t="shared" si="6"/>
        <v>-2.8487142225859172E-3</v>
      </c>
      <c r="G179" s="4">
        <v>-7.1138879740945352E-3</v>
      </c>
      <c r="H179" s="21">
        <f t="shared" si="7"/>
        <v>4.2651737515086181E-3</v>
      </c>
      <c r="I179" s="22">
        <f t="shared" si="8"/>
        <v>1.8191707130558097E-5</v>
      </c>
      <c r="J179" s="23"/>
      <c r="K179" s="23"/>
      <c r="L179" s="23"/>
    </row>
    <row r="180" spans="1:12" x14ac:dyDescent="0.25">
      <c r="A180" s="2">
        <v>43325</v>
      </c>
      <c r="B180">
        <v>-1.2750683852428299E-2</v>
      </c>
      <c r="C180">
        <v>-4.7955374983348464E-3</v>
      </c>
      <c r="F180" s="4">
        <f t="shared" si="6"/>
        <v>-7.9775960399722269E-3</v>
      </c>
      <c r="G180" s="4">
        <v>-4.0059919541401623E-3</v>
      </c>
      <c r="H180" s="21">
        <f t="shared" si="7"/>
        <v>-3.9716040858320647E-3</v>
      </c>
      <c r="I180" s="22">
        <f t="shared" si="8"/>
        <v>1.577363901459795E-5</v>
      </c>
      <c r="J180" s="23"/>
      <c r="K180" s="23"/>
      <c r="L180" s="23"/>
    </row>
    <row r="181" spans="1:12" x14ac:dyDescent="0.25">
      <c r="A181" s="2">
        <v>43326</v>
      </c>
      <c r="B181">
        <v>2.4216331919378509E-3</v>
      </c>
      <c r="C181">
        <v>6.9602999191580792E-3</v>
      </c>
      <c r="F181" s="4">
        <f t="shared" si="6"/>
        <v>5.1448332282699877E-3</v>
      </c>
      <c r="G181" s="4">
        <v>6.3892546712602119E-3</v>
      </c>
      <c r="H181" s="21">
        <f t="shared" si="7"/>
        <v>-1.2444214429902243E-3</v>
      </c>
      <c r="I181" s="22">
        <f t="shared" si="8"/>
        <v>1.548584727773872E-6</v>
      </c>
      <c r="J181" s="23"/>
      <c r="K181" s="23"/>
      <c r="L181" s="23"/>
    </row>
    <row r="182" spans="1:12" x14ac:dyDescent="0.25">
      <c r="A182" s="2">
        <v>43327</v>
      </c>
      <c r="B182">
        <v>-3.4894617235414913E-2</v>
      </c>
      <c r="C182">
        <v>-4.7853248124953476E-3</v>
      </c>
      <c r="F182" s="4">
        <f t="shared" si="6"/>
        <v>-1.6829041781663175E-2</v>
      </c>
      <c r="G182" s="4">
        <v>-7.602164923620233E-3</v>
      </c>
      <c r="H182" s="21">
        <f t="shared" si="7"/>
        <v>-9.2268768580429407E-3</v>
      </c>
      <c r="I182" s="22">
        <f t="shared" si="8"/>
        <v>8.5135256553488364E-5</v>
      </c>
      <c r="J182" s="23"/>
      <c r="K182" s="23"/>
      <c r="L182" s="23"/>
    </row>
    <row r="183" spans="1:12" x14ac:dyDescent="0.25">
      <c r="A183" s="2">
        <v>43328</v>
      </c>
      <c r="B183">
        <v>7.2312052715225285E-3</v>
      </c>
      <c r="C183">
        <v>1.2688619766717469E-2</v>
      </c>
      <c r="F183" s="4">
        <f t="shared" si="6"/>
        <v>1.0505653968639492E-2</v>
      </c>
      <c r="G183" s="4">
        <v>7.9194084074941801E-3</v>
      </c>
      <c r="H183" s="21">
        <f t="shared" si="7"/>
        <v>2.5862455611453117E-3</v>
      </c>
      <c r="I183" s="22">
        <f t="shared" si="8"/>
        <v>6.6886661025438283E-6</v>
      </c>
      <c r="J183" s="23"/>
      <c r="K183" s="23"/>
      <c r="L183" s="23"/>
    </row>
    <row r="184" spans="1:12" x14ac:dyDescent="0.25">
      <c r="A184" s="2">
        <v>43329</v>
      </c>
      <c r="B184">
        <v>2.4851718901006499E-3</v>
      </c>
      <c r="C184">
        <v>6.0669876022159128E-3</v>
      </c>
      <c r="F184" s="4">
        <f t="shared" si="6"/>
        <v>4.6342613173698073E-3</v>
      </c>
      <c r="G184" s="4">
        <v>3.3231159317151163E-3</v>
      </c>
      <c r="H184" s="21">
        <f t="shared" si="7"/>
        <v>1.311145385654691E-3</v>
      </c>
      <c r="I184" s="22">
        <f t="shared" si="8"/>
        <v>1.7191022223235884E-6</v>
      </c>
      <c r="J184" s="23"/>
      <c r="K184" s="23"/>
      <c r="L184" s="23"/>
    </row>
    <row r="185" spans="1:12" x14ac:dyDescent="0.25">
      <c r="A185" s="2">
        <v>43332</v>
      </c>
      <c r="B185">
        <v>6.74834035603446E-3</v>
      </c>
      <c r="C185">
        <v>6.6859203813046724E-3</v>
      </c>
      <c r="F185" s="4">
        <f t="shared" si="6"/>
        <v>6.7108883711965873E-3</v>
      </c>
      <c r="G185" s="4">
        <v>2.428017769041398E-3</v>
      </c>
      <c r="H185" s="21">
        <f t="shared" si="7"/>
        <v>4.2828706021551897E-3</v>
      </c>
      <c r="I185" s="22">
        <f t="shared" si="8"/>
        <v>1.8342980594805156E-5</v>
      </c>
      <c r="J185" s="23"/>
      <c r="K185" s="23"/>
      <c r="L185" s="23"/>
    </row>
    <row r="186" spans="1:12" x14ac:dyDescent="0.25">
      <c r="A186" s="2">
        <v>43333</v>
      </c>
      <c r="B186">
        <v>5.0616006856798682E-3</v>
      </c>
      <c r="C186">
        <v>7.4228414191581157E-3</v>
      </c>
      <c r="F186" s="4">
        <f t="shared" si="6"/>
        <v>6.478345125766817E-3</v>
      </c>
      <c r="G186" s="4">
        <v>2.0685363919573665E-3</v>
      </c>
      <c r="H186" s="21">
        <f t="shared" si="7"/>
        <v>4.4098087338094501E-3</v>
      </c>
      <c r="I186" s="22">
        <f t="shared" si="8"/>
        <v>1.9446413068782107E-5</v>
      </c>
      <c r="J186" s="23"/>
      <c r="K186" s="23"/>
      <c r="L186" s="23"/>
    </row>
    <row r="187" spans="1:12" x14ac:dyDescent="0.25">
      <c r="A187" s="2">
        <v>43334</v>
      </c>
      <c r="B187">
        <v>1.197763696777414E-2</v>
      </c>
      <c r="C187">
        <v>-9.6949326564770861E-3</v>
      </c>
      <c r="F187" s="4">
        <f t="shared" si="6"/>
        <v>-1.0259048067765954E-3</v>
      </c>
      <c r="G187" s="4">
        <v>-3.9815191812947226E-4</v>
      </c>
      <c r="H187" s="21">
        <f t="shared" si="7"/>
        <v>-6.277528886471232E-4</v>
      </c>
      <c r="I187" s="22">
        <f t="shared" si="8"/>
        <v>3.9407368920480745E-7</v>
      </c>
      <c r="J187" s="23"/>
      <c r="K187" s="23"/>
      <c r="L187" s="23"/>
    </row>
    <row r="188" spans="1:12" x14ac:dyDescent="0.25">
      <c r="A188" s="2">
        <v>43335</v>
      </c>
      <c r="B188">
        <v>-4.7074379208456654E-3</v>
      </c>
      <c r="C188">
        <v>-2.8717138379882518E-3</v>
      </c>
      <c r="F188" s="4">
        <f t="shared" si="6"/>
        <v>-3.6060034711312174E-3</v>
      </c>
      <c r="G188" s="4">
        <v>-1.6912621635861431E-3</v>
      </c>
      <c r="H188" s="21">
        <f t="shared" si="7"/>
        <v>-1.9147413075450742E-3</v>
      </c>
      <c r="I188" s="22">
        <f t="shared" si="8"/>
        <v>3.6662342748194207E-6</v>
      </c>
      <c r="J188" s="23"/>
      <c r="K188" s="23"/>
      <c r="L188" s="23"/>
    </row>
    <row r="189" spans="1:12" x14ac:dyDescent="0.25">
      <c r="A189" s="2">
        <v>43336</v>
      </c>
      <c r="B189">
        <v>7.2973108108108616E-3</v>
      </c>
      <c r="C189">
        <v>4.3199634025390321E-3</v>
      </c>
      <c r="F189" s="4">
        <f t="shared" si="6"/>
        <v>5.5109023658477642E-3</v>
      </c>
      <c r="G189" s="4">
        <v>6.1988397272563387E-3</v>
      </c>
      <c r="H189" s="21">
        <f t="shared" si="7"/>
        <v>-6.8793736140857452E-4</v>
      </c>
      <c r="I189" s="22">
        <f t="shared" si="8"/>
        <v>4.7325781322179166E-7</v>
      </c>
      <c r="J189" s="23"/>
      <c r="K189" s="23"/>
      <c r="L189" s="23"/>
    </row>
    <row r="190" spans="1:12" x14ac:dyDescent="0.25">
      <c r="A190" s="2">
        <v>43339</v>
      </c>
      <c r="B190">
        <v>7.3785215001539312E-3</v>
      </c>
      <c r="C190">
        <v>1.2643391388902752E-2</v>
      </c>
      <c r="F190" s="4">
        <f t="shared" si="6"/>
        <v>1.0537443433403224E-2</v>
      </c>
      <c r="G190" s="4">
        <v>7.6704094885201891E-3</v>
      </c>
      <c r="H190" s="21">
        <f t="shared" si="7"/>
        <v>2.8670339448830344E-3</v>
      </c>
      <c r="I190" s="22">
        <f t="shared" si="8"/>
        <v>8.2198836411115747E-6</v>
      </c>
      <c r="J190" s="23"/>
      <c r="K190" s="23"/>
      <c r="L190" s="23"/>
    </row>
    <row r="191" spans="1:12" x14ac:dyDescent="0.25">
      <c r="A191" s="2">
        <v>43340</v>
      </c>
      <c r="B191">
        <v>-4.2615397129598422E-3</v>
      </c>
      <c r="C191">
        <v>-2.0595056748743965E-3</v>
      </c>
      <c r="F191" s="4">
        <f t="shared" si="6"/>
        <v>-2.9403192901085746E-3</v>
      </c>
      <c r="G191" s="4">
        <v>2.6927856925118674E-4</v>
      </c>
      <c r="H191" s="21">
        <f t="shared" si="7"/>
        <v>-3.2095978593597611E-3</v>
      </c>
      <c r="I191" s="22">
        <f t="shared" si="8"/>
        <v>1.0301518418806761E-5</v>
      </c>
      <c r="J191" s="23"/>
      <c r="K191" s="23"/>
      <c r="L191" s="23"/>
    </row>
    <row r="192" spans="1:12" x14ac:dyDescent="0.25">
      <c r="A192" s="2">
        <v>43341</v>
      </c>
      <c r="B192">
        <v>6.1522805731822191E-3</v>
      </c>
      <c r="C192">
        <v>7.7385529180769926E-4</v>
      </c>
      <c r="F192" s="4">
        <f t="shared" si="6"/>
        <v>2.9252254043575076E-3</v>
      </c>
      <c r="G192" s="4">
        <v>5.701433945571167E-3</v>
      </c>
      <c r="H192" s="21">
        <f t="shared" si="7"/>
        <v>-2.7762085412136595E-3</v>
      </c>
      <c r="I192" s="22">
        <f t="shared" si="8"/>
        <v>7.7073338643076745E-6</v>
      </c>
      <c r="J192" s="23"/>
      <c r="K192" s="23"/>
      <c r="L192" s="23"/>
    </row>
    <row r="193" spans="1:12" x14ac:dyDescent="0.25">
      <c r="A193" s="2">
        <v>43342</v>
      </c>
      <c r="B193">
        <v>-2.7915192293690699E-3</v>
      </c>
      <c r="C193">
        <v>-6.9595698909430993E-3</v>
      </c>
      <c r="F193" s="4">
        <f t="shared" si="6"/>
        <v>-5.2923496263134881E-3</v>
      </c>
      <c r="G193" s="4">
        <v>-4.4303289684483006E-3</v>
      </c>
      <c r="H193" s="21">
        <f t="shared" si="7"/>
        <v>-8.6202065786518747E-4</v>
      </c>
      <c r="I193" s="22">
        <f t="shared" si="8"/>
        <v>7.4307961458633059E-7</v>
      </c>
      <c r="J193" s="23"/>
      <c r="K193" s="23"/>
      <c r="L193" s="23"/>
    </row>
    <row r="194" spans="1:12" x14ac:dyDescent="0.25">
      <c r="A194" s="2">
        <v>43343</v>
      </c>
      <c r="B194">
        <v>-7.7312053211625251E-3</v>
      </c>
      <c r="C194">
        <v>6.4886434851917617E-4</v>
      </c>
      <c r="F194" s="4">
        <f t="shared" si="6"/>
        <v>-2.7031635193535044E-3</v>
      </c>
      <c r="G194" s="4">
        <v>1.344776055308613E-4</v>
      </c>
      <c r="H194" s="21">
        <f t="shared" si="7"/>
        <v>-2.8376411248843656E-3</v>
      </c>
      <c r="I194" s="22">
        <f t="shared" si="8"/>
        <v>8.0522071536350068E-6</v>
      </c>
      <c r="J194" s="23"/>
      <c r="K194" s="23"/>
      <c r="L194" s="23"/>
    </row>
    <row r="195" spans="1:12" x14ac:dyDescent="0.25">
      <c r="A195" s="2">
        <v>43347</v>
      </c>
      <c r="B195">
        <v>-2.1494222958242694E-3</v>
      </c>
      <c r="C195">
        <v>-7.7817122641164835E-4</v>
      </c>
      <c r="F195" s="4">
        <f t="shared" si="6"/>
        <v>-1.3266716541766967E-3</v>
      </c>
      <c r="G195" s="4">
        <v>-1.6543222059174159E-3</v>
      </c>
      <c r="H195" s="21">
        <f t="shared" si="7"/>
        <v>3.2765055174071916E-4</v>
      </c>
      <c r="I195" s="22">
        <f t="shared" si="8"/>
        <v>1.0735488405599768E-7</v>
      </c>
      <c r="J195" s="23"/>
      <c r="K195" s="23"/>
      <c r="L195" s="23"/>
    </row>
    <row r="196" spans="1:12" x14ac:dyDescent="0.25">
      <c r="A196" s="2">
        <v>43348</v>
      </c>
      <c r="B196">
        <v>-1.3462439599655465E-3</v>
      </c>
      <c r="C196">
        <v>7.1390835002714441E-3</v>
      </c>
      <c r="F196" s="4">
        <f t="shared" ref="F196:F252" si="9">B196*$D$2+C196*$E$2</f>
        <v>3.7449525161766476E-3</v>
      </c>
      <c r="G196" s="4">
        <v>-2.8031266678487294E-3</v>
      </c>
      <c r="H196" s="21">
        <f t="shared" ref="H196:H252" si="10">F196-G196</f>
        <v>6.5480791840253766E-3</v>
      </c>
      <c r="I196" s="22">
        <f t="shared" ref="I196:I252" si="11">H196^2</f>
        <v>4.2877341000266438E-5</v>
      </c>
      <c r="J196" s="23"/>
      <c r="K196" s="23"/>
      <c r="L196" s="23"/>
    </row>
    <row r="197" spans="1:12" x14ac:dyDescent="0.25">
      <c r="A197" s="2">
        <v>43349</v>
      </c>
      <c r="B197">
        <v>-1.8468616877864837E-2</v>
      </c>
      <c r="C197">
        <v>3.0932596001164111E-3</v>
      </c>
      <c r="F197" s="4">
        <f t="shared" si="9"/>
        <v>-5.5314909910760884E-3</v>
      </c>
      <c r="G197" s="4">
        <v>-3.6523051450785987E-3</v>
      </c>
      <c r="H197" s="21">
        <f t="shared" si="10"/>
        <v>-1.8791858459974897E-3</v>
      </c>
      <c r="I197" s="22">
        <f t="shared" si="11"/>
        <v>3.5313394437973011E-6</v>
      </c>
      <c r="J197" s="23"/>
      <c r="K197" s="23"/>
      <c r="L197" s="23"/>
    </row>
    <row r="198" spans="1:12" x14ac:dyDescent="0.25">
      <c r="A198" s="2">
        <v>43350</v>
      </c>
      <c r="B198">
        <v>-1.3727510334486369E-4</v>
      </c>
      <c r="C198">
        <v>-3.0837208509900071E-3</v>
      </c>
      <c r="F198" s="4">
        <f t="shared" si="9"/>
        <v>-1.9051425519319497E-3</v>
      </c>
      <c r="G198" s="4">
        <v>-2.2133447617470312E-3</v>
      </c>
      <c r="H198" s="21">
        <f t="shared" si="10"/>
        <v>3.0820220981508158E-4</v>
      </c>
      <c r="I198" s="22">
        <f t="shared" si="11"/>
        <v>9.4988602134899569E-8</v>
      </c>
      <c r="J198" s="23"/>
      <c r="K198" s="23"/>
      <c r="L198" s="23"/>
    </row>
    <row r="199" spans="1:12" x14ac:dyDescent="0.25">
      <c r="A199" s="2">
        <v>43353</v>
      </c>
      <c r="B199">
        <v>-4.1217031268529205E-4</v>
      </c>
      <c r="C199">
        <v>5.1553295607851381E-3</v>
      </c>
      <c r="F199" s="4">
        <f t="shared" si="9"/>
        <v>2.928329611396966E-3</v>
      </c>
      <c r="G199" s="4">
        <v>1.8978267526508089E-3</v>
      </c>
      <c r="H199" s="21">
        <f t="shared" si="10"/>
        <v>1.0305028587461571E-3</v>
      </c>
      <c r="I199" s="22">
        <f t="shared" si="11"/>
        <v>1.0619361418840022E-6</v>
      </c>
      <c r="J199" s="23"/>
      <c r="K199" s="23"/>
      <c r="L199" s="23"/>
    </row>
    <row r="200" spans="1:12" x14ac:dyDescent="0.25">
      <c r="A200" s="2">
        <v>43354</v>
      </c>
      <c r="B200">
        <v>9.4819572412514E-3</v>
      </c>
      <c r="C200">
        <v>-2.5640467384040189E-4</v>
      </c>
      <c r="F200" s="4">
        <f t="shared" si="9"/>
        <v>3.638940092196319E-3</v>
      </c>
      <c r="G200" s="4">
        <v>3.7398415912945995E-3</v>
      </c>
      <c r="H200" s="21">
        <f t="shared" si="10"/>
        <v>-1.0090149909828053E-4</v>
      </c>
      <c r="I200" s="22">
        <f t="shared" si="11"/>
        <v>1.0181112520280306E-8</v>
      </c>
      <c r="J200" s="23"/>
      <c r="K200" s="23"/>
      <c r="L200" s="23"/>
    </row>
    <row r="201" spans="1:12" x14ac:dyDescent="0.25">
      <c r="A201" s="2">
        <v>43355</v>
      </c>
      <c r="B201">
        <v>5.1728424336080249E-3</v>
      </c>
      <c r="C201">
        <v>3.0780812738478731E-3</v>
      </c>
      <c r="F201" s="4">
        <f t="shared" si="9"/>
        <v>3.9159857377519345E-3</v>
      </c>
      <c r="G201" s="4">
        <v>3.5667183935811266E-4</v>
      </c>
      <c r="H201" s="21">
        <f t="shared" si="10"/>
        <v>3.5593138983938217E-3</v>
      </c>
      <c r="I201" s="22">
        <f t="shared" si="11"/>
        <v>1.2668715427299425E-5</v>
      </c>
      <c r="J201" s="23"/>
      <c r="K201" s="23"/>
      <c r="L201" s="23"/>
    </row>
    <row r="202" spans="1:12" x14ac:dyDescent="0.25">
      <c r="A202" s="2">
        <v>43356</v>
      </c>
      <c r="B202">
        <v>4.0637867856869434E-4</v>
      </c>
      <c r="C202">
        <v>6.0094745685907829E-3</v>
      </c>
      <c r="F202" s="4">
        <f t="shared" si="9"/>
        <v>3.7682362125819472E-3</v>
      </c>
      <c r="G202" s="4">
        <v>5.2822544106502813E-3</v>
      </c>
      <c r="H202" s="21">
        <f t="shared" si="10"/>
        <v>-1.5140181980683341E-3</v>
      </c>
      <c r="I202" s="22">
        <f t="shared" si="11"/>
        <v>2.2922511040820853E-6</v>
      </c>
      <c r="J202" s="23"/>
      <c r="K202" s="23"/>
      <c r="L202" s="23"/>
    </row>
    <row r="203" spans="1:12" x14ac:dyDescent="0.25">
      <c r="A203" s="2">
        <v>43357</v>
      </c>
      <c r="B203">
        <v>5.2795313951727214E-3</v>
      </c>
      <c r="C203">
        <v>4.9567869852565625E-3</v>
      </c>
      <c r="F203" s="4">
        <f t="shared" si="9"/>
        <v>5.0858847492230262E-3</v>
      </c>
      <c r="G203" s="4">
        <v>2.7548155373730498E-4</v>
      </c>
      <c r="H203" s="21">
        <f t="shared" si="10"/>
        <v>4.8104031954857209E-3</v>
      </c>
      <c r="I203" s="22">
        <f t="shared" si="11"/>
        <v>2.3139978903139236E-5</v>
      </c>
      <c r="J203" s="23"/>
      <c r="K203" s="23"/>
      <c r="L203" s="23"/>
    </row>
    <row r="204" spans="1:12" x14ac:dyDescent="0.25">
      <c r="A204" s="2">
        <v>43360</v>
      </c>
      <c r="B204">
        <v>1.6158766060900855E-3</v>
      </c>
      <c r="C204">
        <v>3.7938535474903488E-4</v>
      </c>
      <c r="F204" s="4">
        <f t="shared" si="9"/>
        <v>8.7398185528545511E-4</v>
      </c>
      <c r="G204" s="4">
        <v>-5.5697220329897499E-3</v>
      </c>
      <c r="H204" s="21">
        <f t="shared" si="10"/>
        <v>6.4437038882752054E-3</v>
      </c>
      <c r="I204" s="22">
        <f t="shared" si="11"/>
        <v>4.1521319799772998E-5</v>
      </c>
      <c r="J204" s="23"/>
      <c r="K204" s="23"/>
      <c r="L204" s="23"/>
    </row>
    <row r="205" spans="1:12" x14ac:dyDescent="0.25">
      <c r="A205" s="2">
        <v>43361</v>
      </c>
      <c r="B205">
        <v>6.5878733498738098E-3</v>
      </c>
      <c r="C205">
        <v>9.1024275373558644E-3</v>
      </c>
      <c r="F205" s="4">
        <f t="shared" si="9"/>
        <v>8.0966058623630419E-3</v>
      </c>
      <c r="G205" s="4">
        <v>5.3690147247709239E-3</v>
      </c>
      <c r="H205" s="21">
        <f t="shared" si="10"/>
        <v>2.727591137592118E-3</v>
      </c>
      <c r="I205" s="22">
        <f t="shared" si="11"/>
        <v>7.4397534138710639E-6</v>
      </c>
      <c r="J205" s="23"/>
      <c r="K205" s="23"/>
      <c r="L205" s="23"/>
    </row>
    <row r="206" spans="1:12" x14ac:dyDescent="0.25">
      <c r="A206" s="2">
        <v>43362</v>
      </c>
      <c r="B206">
        <v>3.0719245463367005E-3</v>
      </c>
      <c r="C206">
        <v>-8.7697318967668741E-4</v>
      </c>
      <c r="F206" s="4">
        <f t="shared" si="9"/>
        <v>7.0258590472866789E-4</v>
      </c>
      <c r="G206" s="4">
        <v>1.2532725246468409E-3</v>
      </c>
      <c r="H206" s="21">
        <f t="shared" si="10"/>
        <v>-5.5068661991817299E-4</v>
      </c>
      <c r="I206" s="22">
        <f t="shared" si="11"/>
        <v>3.0325575335690234E-7</v>
      </c>
      <c r="J206" s="23"/>
      <c r="K206" s="23"/>
      <c r="L206" s="23"/>
    </row>
    <row r="207" spans="1:12" x14ac:dyDescent="0.25">
      <c r="A207" s="2">
        <v>43363</v>
      </c>
      <c r="B207">
        <v>2.6637816954399397E-4</v>
      </c>
      <c r="C207">
        <v>1.5047398119121878E-3</v>
      </c>
      <c r="F207" s="4">
        <f t="shared" si="9"/>
        <v>1.0093951549649102E-3</v>
      </c>
      <c r="G207" s="4">
        <v>7.8405919579734688E-3</v>
      </c>
      <c r="H207" s="21">
        <f t="shared" si="10"/>
        <v>-6.8311968030085584E-3</v>
      </c>
      <c r="I207" s="22">
        <f t="shared" si="11"/>
        <v>4.6665249761434348E-5</v>
      </c>
      <c r="J207" s="23"/>
      <c r="K207" s="23"/>
      <c r="L207" s="23"/>
    </row>
    <row r="208" spans="1:12" x14ac:dyDescent="0.25">
      <c r="A208" s="2">
        <v>43364</v>
      </c>
      <c r="B208">
        <v>-2.6630723111123423E-4</v>
      </c>
      <c r="C208">
        <v>1.6276073008286106E-3</v>
      </c>
      <c r="F208" s="4">
        <f t="shared" si="9"/>
        <v>8.7004148805267271E-4</v>
      </c>
      <c r="G208" s="4">
        <v>-3.6853296937642503E-4</v>
      </c>
      <c r="H208" s="21">
        <f t="shared" si="10"/>
        <v>1.2385744574290977E-3</v>
      </c>
      <c r="I208" s="22">
        <f t="shared" si="11"/>
        <v>1.5340666865957838E-6</v>
      </c>
      <c r="J208" s="23"/>
      <c r="K208" s="23"/>
      <c r="L208" s="23"/>
    </row>
    <row r="209" spans="1:12" x14ac:dyDescent="0.25">
      <c r="A209" s="2">
        <v>43367</v>
      </c>
      <c r="B209">
        <v>1.4647124224956662E-2</v>
      </c>
      <c r="C209">
        <v>-1.7125037499999961E-2</v>
      </c>
      <c r="F209" s="4">
        <f t="shared" si="9"/>
        <v>-4.4161728100173105E-3</v>
      </c>
      <c r="G209" s="4">
        <v>-3.5156878673105706E-3</v>
      </c>
      <c r="H209" s="21">
        <f t="shared" si="10"/>
        <v>-9.0048494270673993E-4</v>
      </c>
      <c r="I209" s="22">
        <f t="shared" si="11"/>
        <v>8.1087313204156072E-7</v>
      </c>
      <c r="J209" s="23"/>
      <c r="K209" s="23"/>
      <c r="L209" s="23"/>
    </row>
    <row r="210" spans="1:12" x14ac:dyDescent="0.25">
      <c r="A210" s="2">
        <v>43368</v>
      </c>
      <c r="B210">
        <v>6.4305120641935292E-3</v>
      </c>
      <c r="C210">
        <v>-3.0522448067752048E-3</v>
      </c>
      <c r="F210" s="4">
        <f t="shared" si="9"/>
        <v>7.4085794161228894E-4</v>
      </c>
      <c r="G210" s="4">
        <v>-1.3050959101805544E-3</v>
      </c>
      <c r="H210" s="21">
        <f t="shared" si="10"/>
        <v>2.0459538517928434E-3</v>
      </c>
      <c r="I210" s="22">
        <f t="shared" si="11"/>
        <v>4.1859271636659724E-6</v>
      </c>
      <c r="J210" s="23"/>
      <c r="K210" s="23"/>
      <c r="L210" s="23"/>
    </row>
    <row r="211" spans="1:12" x14ac:dyDescent="0.25">
      <c r="A211" s="2">
        <v>43369</v>
      </c>
      <c r="B211">
        <v>-9.6493021345860786E-3</v>
      </c>
      <c r="C211">
        <v>-6.3787473705674872E-4</v>
      </c>
      <c r="F211" s="4">
        <f t="shared" si="9"/>
        <v>-4.2424456960684807E-3</v>
      </c>
      <c r="G211" s="4">
        <v>-3.2892781510010126E-3</v>
      </c>
      <c r="H211" s="21">
        <f t="shared" si="10"/>
        <v>-9.5316754506746815E-4</v>
      </c>
      <c r="I211" s="22">
        <f t="shared" si="11"/>
        <v>9.0852836896994395E-7</v>
      </c>
      <c r="J211" s="23"/>
      <c r="K211" s="23"/>
      <c r="L211" s="23"/>
    </row>
    <row r="212" spans="1:12" x14ac:dyDescent="0.25">
      <c r="A212" s="2">
        <v>43370</v>
      </c>
      <c r="B212">
        <v>0</v>
      </c>
      <c r="C212">
        <v>1.4041486547943774E-3</v>
      </c>
      <c r="F212" s="4">
        <f t="shared" si="9"/>
        <v>8.4248919287662643E-4</v>
      </c>
      <c r="G212" s="4">
        <v>2.7632869851152405E-3</v>
      </c>
      <c r="H212" s="21">
        <f t="shared" si="10"/>
        <v>-1.920797792238614E-3</v>
      </c>
      <c r="I212" s="22">
        <f t="shared" si="11"/>
        <v>3.689464158668734E-6</v>
      </c>
      <c r="J212" s="23"/>
      <c r="K212" s="23"/>
      <c r="L212" s="23"/>
    </row>
    <row r="213" spans="1:12" x14ac:dyDescent="0.25">
      <c r="A213" s="2">
        <v>43371</v>
      </c>
      <c r="B213">
        <v>-2.7649639011835155E-3</v>
      </c>
      <c r="C213">
        <v>-6.3728491920777989E-4</v>
      </c>
      <c r="F213" s="4">
        <f t="shared" si="9"/>
        <v>-1.4883565119980743E-3</v>
      </c>
      <c r="G213" s="4">
        <v>-6.8702814001136976E-6</v>
      </c>
      <c r="H213" s="21">
        <f t="shared" si="10"/>
        <v>-1.4814862305979606E-3</v>
      </c>
      <c r="I213" s="22">
        <f t="shared" si="11"/>
        <v>2.1948014514513538E-6</v>
      </c>
      <c r="J213" s="23"/>
      <c r="K213" s="23"/>
      <c r="L213" s="23"/>
    </row>
    <row r="214" spans="1:12" x14ac:dyDescent="0.25">
      <c r="A214" s="2">
        <v>43374</v>
      </c>
      <c r="B214">
        <v>1.3863256241438028E-2</v>
      </c>
      <c r="C214">
        <v>8.8009436530371351E-3</v>
      </c>
      <c r="F214" s="4">
        <f t="shared" si="9"/>
        <v>1.0825868688397492E-2</v>
      </c>
      <c r="G214" s="4">
        <v>3.6411053174084792E-3</v>
      </c>
      <c r="H214" s="21">
        <f t="shared" si="10"/>
        <v>7.1847633709890132E-3</v>
      </c>
      <c r="I214" s="22">
        <f t="shared" si="11"/>
        <v>5.162082469710541E-5</v>
      </c>
      <c r="J214" s="23"/>
      <c r="K214" s="23"/>
      <c r="L214" s="23"/>
    </row>
    <row r="215" spans="1:12" x14ac:dyDescent="0.25">
      <c r="A215" s="2">
        <v>43375</v>
      </c>
      <c r="B215">
        <v>1.0418283495007799E-3</v>
      </c>
      <c r="C215">
        <v>2.2759009875282367E-3</v>
      </c>
      <c r="F215" s="4">
        <f t="shared" si="9"/>
        <v>1.782271932317254E-3</v>
      </c>
      <c r="G215" s="4">
        <v>-3.9669012240730651E-4</v>
      </c>
      <c r="H215" s="21">
        <f t="shared" si="10"/>
        <v>2.1789620547245604E-3</v>
      </c>
      <c r="I215" s="22">
        <f t="shared" si="11"/>
        <v>4.7478756359294778E-6</v>
      </c>
      <c r="J215" s="23"/>
      <c r="K215" s="23"/>
      <c r="L215" s="23"/>
    </row>
    <row r="216" spans="1:12" x14ac:dyDescent="0.25">
      <c r="A216" s="2">
        <v>43376</v>
      </c>
      <c r="B216">
        <v>8.0654998803629946E-3</v>
      </c>
      <c r="C216">
        <v>4.1630000313989633E-3</v>
      </c>
      <c r="F216" s="4">
        <f t="shared" si="9"/>
        <v>5.7239999709845762E-3</v>
      </c>
      <c r="G216" s="4">
        <v>7.1151970404056107E-4</v>
      </c>
      <c r="H216" s="21">
        <f t="shared" si="10"/>
        <v>5.0124802669440152E-3</v>
      </c>
      <c r="I216" s="22">
        <f t="shared" si="11"/>
        <v>2.5124958426503145E-5</v>
      </c>
      <c r="J216" s="23"/>
      <c r="K216" s="23"/>
      <c r="L216" s="23"/>
    </row>
    <row r="217" spans="1:12" x14ac:dyDescent="0.25">
      <c r="A217" s="2">
        <v>43377</v>
      </c>
      <c r="B217">
        <v>-4.1295652117579506E-3</v>
      </c>
      <c r="C217">
        <v>-3.2663568659888668E-3</v>
      </c>
      <c r="F217" s="4">
        <f t="shared" si="9"/>
        <v>-3.6116402042965E-3</v>
      </c>
      <c r="G217" s="4">
        <v>-8.1694825580172926E-3</v>
      </c>
      <c r="H217" s="21">
        <f t="shared" si="10"/>
        <v>4.5578423537207926E-3</v>
      </c>
      <c r="I217" s="22">
        <f t="shared" si="11"/>
        <v>2.0773926921371095E-5</v>
      </c>
      <c r="J217" s="23"/>
      <c r="K217" s="23"/>
      <c r="L217" s="23"/>
    </row>
    <row r="218" spans="1:12" x14ac:dyDescent="0.25">
      <c r="A218" s="2">
        <v>43378</v>
      </c>
      <c r="B218">
        <v>-1.2950628818217738E-4</v>
      </c>
      <c r="C218">
        <v>-5.1675828166161302E-3</v>
      </c>
      <c r="F218" s="4">
        <f t="shared" si="9"/>
        <v>-3.1523522052425488E-3</v>
      </c>
      <c r="G218" s="4">
        <v>-5.5279787457674368E-3</v>
      </c>
      <c r="H218" s="21">
        <f t="shared" si="10"/>
        <v>2.3756265405248879E-3</v>
      </c>
      <c r="I218" s="22">
        <f t="shared" si="11"/>
        <v>5.6436014600462466E-6</v>
      </c>
      <c r="J218" s="23"/>
      <c r="K218" s="23"/>
      <c r="L218" s="23"/>
    </row>
    <row r="219" spans="1:12" x14ac:dyDescent="0.25">
      <c r="A219" s="2">
        <v>43381</v>
      </c>
      <c r="B219">
        <v>-7.776826968542062E-4</v>
      </c>
      <c r="C219">
        <v>2.5338527809450929E-3</v>
      </c>
      <c r="F219" s="4">
        <f t="shared" si="9"/>
        <v>1.2092385898253733E-3</v>
      </c>
      <c r="G219" s="4">
        <v>-3.9511638017170617E-4</v>
      </c>
      <c r="H219" s="21">
        <f t="shared" si="10"/>
        <v>1.6043549699970795E-3</v>
      </c>
      <c r="I219" s="22">
        <f t="shared" si="11"/>
        <v>2.5739548697543298E-6</v>
      </c>
      <c r="J219" s="23"/>
      <c r="K219" s="23"/>
      <c r="L219" s="23"/>
    </row>
    <row r="220" spans="1:12" x14ac:dyDescent="0.25">
      <c r="A220" s="2">
        <v>43382</v>
      </c>
      <c r="B220">
        <v>8.9494554850702377E-3</v>
      </c>
      <c r="C220">
        <v>-1.541757925253052E-2</v>
      </c>
      <c r="F220" s="4">
        <f t="shared" si="9"/>
        <v>-5.6707653574902157E-3</v>
      </c>
      <c r="G220" s="4">
        <v>-1.4179037440386971E-3</v>
      </c>
      <c r="H220" s="21">
        <f t="shared" si="10"/>
        <v>-4.2528616134515189E-3</v>
      </c>
      <c r="I220" s="22">
        <f t="shared" si="11"/>
        <v>1.8086831903169455E-5</v>
      </c>
      <c r="J220" s="23"/>
      <c r="K220" s="23"/>
      <c r="L220" s="23"/>
    </row>
    <row r="221" spans="1:12" x14ac:dyDescent="0.25">
      <c r="A221" s="2">
        <v>43383</v>
      </c>
      <c r="B221">
        <v>-3.1366537712218361E-2</v>
      </c>
      <c r="C221">
        <v>-3.2216684265604707E-2</v>
      </c>
      <c r="F221" s="4">
        <f t="shared" si="9"/>
        <v>-3.1876625644250173E-2</v>
      </c>
      <c r="G221" s="4">
        <v>-3.2864228913235163E-2</v>
      </c>
      <c r="H221" s="21">
        <f t="shared" si="10"/>
        <v>9.8760326898499062E-4</v>
      </c>
      <c r="I221" s="22">
        <f t="shared" si="11"/>
        <v>9.7536021690983971E-7</v>
      </c>
      <c r="J221" s="23"/>
      <c r="K221" s="23"/>
      <c r="L221" s="23"/>
    </row>
    <row r="222" spans="1:12" x14ac:dyDescent="0.25">
      <c r="A222" s="2">
        <v>43384</v>
      </c>
      <c r="B222">
        <v>-3.3842004879681559E-2</v>
      </c>
      <c r="C222">
        <v>-2.6392545719030616E-2</v>
      </c>
      <c r="F222" s="4">
        <f t="shared" si="9"/>
        <v>-2.9372329383290992E-2</v>
      </c>
      <c r="G222" s="4">
        <v>-2.0573007811006506E-2</v>
      </c>
      <c r="H222" s="21">
        <f t="shared" si="10"/>
        <v>-8.799321572284486E-3</v>
      </c>
      <c r="I222" s="22">
        <f t="shared" si="11"/>
        <v>7.7428060132471124E-5</v>
      </c>
      <c r="J222" s="23"/>
      <c r="K222" s="23"/>
      <c r="L222" s="23"/>
    </row>
    <row r="223" spans="1:12" x14ac:dyDescent="0.25">
      <c r="A223" s="2">
        <v>43385</v>
      </c>
      <c r="B223">
        <v>2.7472114252522243E-3</v>
      </c>
      <c r="C223">
        <v>6.6748123321175674E-3</v>
      </c>
      <c r="F223" s="4">
        <f t="shared" si="9"/>
        <v>5.1037719693714304E-3</v>
      </c>
      <c r="G223" s="4">
        <v>1.4206197963573476E-2</v>
      </c>
      <c r="H223" s="21">
        <f t="shared" si="10"/>
        <v>-9.1024259942020461E-3</v>
      </c>
      <c r="I223" s="22">
        <f t="shared" si="11"/>
        <v>8.2854158979925107E-5</v>
      </c>
      <c r="J223" s="23"/>
      <c r="K223" s="23"/>
      <c r="L223" s="23"/>
    </row>
    <row r="224" spans="1:12" x14ac:dyDescent="0.25">
      <c r="A224" s="2">
        <v>43388</v>
      </c>
      <c r="B224">
        <v>-8.3561780821917384E-3</v>
      </c>
      <c r="C224">
        <v>1.8944383790409516E-3</v>
      </c>
      <c r="F224" s="4">
        <f t="shared" si="9"/>
        <v>-2.2058082054521246E-3</v>
      </c>
      <c r="G224" s="4">
        <v>-5.9049790544291863E-3</v>
      </c>
      <c r="H224" s="21">
        <f t="shared" si="10"/>
        <v>3.6991708489770617E-3</v>
      </c>
      <c r="I224" s="22">
        <f t="shared" si="11"/>
        <v>1.3683864969921676E-5</v>
      </c>
      <c r="J224" s="23"/>
      <c r="K224" s="23"/>
      <c r="L224" s="23"/>
    </row>
    <row r="225" spans="1:12" x14ac:dyDescent="0.25">
      <c r="A225" s="2">
        <v>43389</v>
      </c>
      <c r="B225">
        <v>8.2884239299408861E-3</v>
      </c>
      <c r="C225">
        <v>1.6882765844371071E-2</v>
      </c>
      <c r="F225" s="4">
        <f t="shared" si="9"/>
        <v>1.3445029078598996E-2</v>
      </c>
      <c r="G225" s="4">
        <v>2.1495600231814009E-2</v>
      </c>
      <c r="H225" s="21">
        <f t="shared" si="10"/>
        <v>-8.050571153215013E-3</v>
      </c>
      <c r="I225" s="22">
        <f t="shared" si="11"/>
        <v>6.481169589297771E-5</v>
      </c>
      <c r="J225" s="23"/>
      <c r="K225" s="23"/>
      <c r="L225" s="23"/>
    </row>
    <row r="226" spans="1:12" x14ac:dyDescent="0.25">
      <c r="A226" s="2">
        <v>43390</v>
      </c>
      <c r="B226">
        <v>-6.3022196548079955E-3</v>
      </c>
      <c r="C226">
        <v>-7.3051267458477493E-3</v>
      </c>
      <c r="F226" s="4">
        <f t="shared" si="9"/>
        <v>-6.9039639094318483E-3</v>
      </c>
      <c r="G226" s="4">
        <v>-2.5266236039021936E-4</v>
      </c>
      <c r="H226" s="21">
        <f t="shared" si="10"/>
        <v>-6.6513015490416291E-3</v>
      </c>
      <c r="I226" s="22">
        <f t="shared" si="11"/>
        <v>4.4239812296283576E-5</v>
      </c>
      <c r="J226" s="23"/>
      <c r="K226" s="23"/>
      <c r="L226" s="23"/>
    </row>
    <row r="227" spans="1:12" x14ac:dyDescent="0.25">
      <c r="A227" s="2">
        <v>43391</v>
      </c>
      <c r="B227">
        <v>-4.9634772502891791E-3</v>
      </c>
      <c r="C227">
        <v>-1.72598479330974E-2</v>
      </c>
      <c r="F227" s="4">
        <f t="shared" si="9"/>
        <v>-1.234129965997411E-2</v>
      </c>
      <c r="G227" s="4">
        <v>-1.4391922484002614E-2</v>
      </c>
      <c r="H227" s="21">
        <f t="shared" si="10"/>
        <v>2.0506228240285036E-3</v>
      </c>
      <c r="I227" s="22">
        <f t="shared" si="11"/>
        <v>4.2050539664266351E-6</v>
      </c>
      <c r="J227" s="23"/>
      <c r="K227" s="23"/>
      <c r="L227" s="23"/>
    </row>
    <row r="228" spans="1:12" x14ac:dyDescent="0.25">
      <c r="A228" s="2">
        <v>43392</v>
      </c>
      <c r="B228">
        <v>-8.867937061602842E-3</v>
      </c>
      <c r="C228">
        <v>-3.6759293536797475E-3</v>
      </c>
      <c r="F228" s="4">
        <f t="shared" si="9"/>
        <v>-5.7527324368489858E-3</v>
      </c>
      <c r="G228" s="4">
        <v>-3.6116989776221765E-4</v>
      </c>
      <c r="H228" s="21">
        <f t="shared" si="10"/>
        <v>-5.3915625390867682E-3</v>
      </c>
      <c r="I228" s="22">
        <f t="shared" si="11"/>
        <v>2.9068946612883758E-5</v>
      </c>
      <c r="J228" s="23"/>
      <c r="K228" s="23"/>
      <c r="L228" s="23"/>
    </row>
    <row r="229" spans="1:12" x14ac:dyDescent="0.25">
      <c r="A229" s="2">
        <v>43395</v>
      </c>
      <c r="B229">
        <v>-1.1044331204310568E-2</v>
      </c>
      <c r="C229">
        <v>-3.4162339437004644E-3</v>
      </c>
      <c r="F229" s="4">
        <f t="shared" si="9"/>
        <v>-6.4674728479445056E-3</v>
      </c>
      <c r="G229" s="4">
        <v>-4.2995273740375518E-3</v>
      </c>
      <c r="H229" s="21">
        <f t="shared" si="10"/>
        <v>-2.1679454739069537E-3</v>
      </c>
      <c r="I229" s="22">
        <f t="shared" si="11"/>
        <v>4.6999875778336465E-6</v>
      </c>
      <c r="J229" s="23"/>
      <c r="K229" s="23"/>
      <c r="L229" s="23"/>
    </row>
    <row r="230" spans="1:12" x14ac:dyDescent="0.25">
      <c r="A230" s="2">
        <v>43396</v>
      </c>
      <c r="B230">
        <v>-2.6152092907890622E-2</v>
      </c>
      <c r="C230">
        <v>-1.6454092965857814E-2</v>
      </c>
      <c r="F230" s="4">
        <f t="shared" si="9"/>
        <v>-2.0333292942670937E-2</v>
      </c>
      <c r="G230" s="4">
        <v>-5.5118302120861972E-3</v>
      </c>
      <c r="H230" s="21">
        <f t="shared" si="10"/>
        <v>-1.4821462730584739E-2</v>
      </c>
      <c r="I230" s="22">
        <f t="shared" si="11"/>
        <v>2.1967575747411242E-4</v>
      </c>
      <c r="J230" s="23"/>
      <c r="K230" s="23"/>
      <c r="L230" s="23"/>
    </row>
    <row r="231" spans="1:12" x14ac:dyDescent="0.25">
      <c r="A231" s="2">
        <v>43397</v>
      </c>
      <c r="B231">
        <v>-3.9483249230414359E-2</v>
      </c>
      <c r="C231">
        <v>-3.3877037479002933E-2</v>
      </c>
      <c r="F231" s="4">
        <f t="shared" si="9"/>
        <v>-3.6119522179567501E-2</v>
      </c>
      <c r="G231" s="4">
        <v>-3.0864433708665259E-2</v>
      </c>
      <c r="H231" s="21">
        <f t="shared" si="10"/>
        <v>-5.2550884709022423E-3</v>
      </c>
      <c r="I231" s="22">
        <f t="shared" si="11"/>
        <v>2.7615954837009666E-5</v>
      </c>
      <c r="J231" s="23"/>
      <c r="K231" s="23"/>
      <c r="L231" s="23"/>
    </row>
    <row r="232" spans="1:12" x14ac:dyDescent="0.25">
      <c r="A232" s="2">
        <v>43398</v>
      </c>
      <c r="B232">
        <v>1.2241272849970309E-2</v>
      </c>
      <c r="C232">
        <v>7.0706779045882568E-3</v>
      </c>
      <c r="F232" s="4">
        <f t="shared" si="9"/>
        <v>9.1389158827410773E-3</v>
      </c>
      <c r="G232" s="4">
        <v>1.8625039785680586E-2</v>
      </c>
      <c r="H232" s="21">
        <f t="shared" si="10"/>
        <v>-9.4861239029395087E-3</v>
      </c>
      <c r="I232" s="22">
        <f t="shared" si="11"/>
        <v>8.9986546701920295E-5</v>
      </c>
      <c r="J232" s="23"/>
      <c r="K232" s="23"/>
      <c r="L232" s="23"/>
    </row>
    <row r="233" spans="1:12" x14ac:dyDescent="0.25">
      <c r="A233" s="2">
        <v>43399</v>
      </c>
      <c r="B233">
        <v>-7.4649145656204285E-3</v>
      </c>
      <c r="C233">
        <v>-9.8868461113792543E-3</v>
      </c>
      <c r="F233" s="4">
        <f t="shared" si="9"/>
        <v>-8.9180734930757247E-3</v>
      </c>
      <c r="G233" s="4">
        <v>-1.7327264059605166E-2</v>
      </c>
      <c r="H233" s="21">
        <f t="shared" si="10"/>
        <v>8.4091905665294418E-3</v>
      </c>
      <c r="I233" s="22">
        <f t="shared" si="11"/>
        <v>7.0714485984207752E-5</v>
      </c>
      <c r="J233" s="23"/>
      <c r="K233" s="23"/>
      <c r="L233" s="23"/>
    </row>
    <row r="234" spans="1:12" x14ac:dyDescent="0.25">
      <c r="A234" s="2">
        <v>43402</v>
      </c>
      <c r="B234">
        <v>-1.8652300602332954E-2</v>
      </c>
      <c r="C234">
        <v>-1.664256198676016E-2</v>
      </c>
      <c r="F234" s="4">
        <f t="shared" si="9"/>
        <v>-1.7446457432989278E-2</v>
      </c>
      <c r="G234" s="4">
        <v>-6.5595994219019346E-3</v>
      </c>
      <c r="H234" s="21">
        <f t="shared" si="10"/>
        <v>-1.0886858011087344E-2</v>
      </c>
      <c r="I234" s="22">
        <f t="shared" si="11"/>
        <v>1.1852367735357667E-4</v>
      </c>
      <c r="J234" s="23"/>
      <c r="K234" s="23"/>
      <c r="L234" s="23"/>
    </row>
    <row r="235" spans="1:12" x14ac:dyDescent="0.25">
      <c r="A235" s="2">
        <v>43403</v>
      </c>
      <c r="B235">
        <v>2.3145340991580044E-2</v>
      </c>
      <c r="C235">
        <v>2.0603400468141349E-2</v>
      </c>
      <c r="F235" s="4">
        <f t="shared" si="9"/>
        <v>2.1620176677516825E-2</v>
      </c>
      <c r="G235" s="4">
        <v>1.5666780123047824E-2</v>
      </c>
      <c r="H235" s="21">
        <f t="shared" si="10"/>
        <v>5.9533965544690017E-3</v>
      </c>
      <c r="I235" s="22">
        <f t="shared" si="11"/>
        <v>3.5442930534763383E-5</v>
      </c>
      <c r="J235" s="23"/>
      <c r="K235" s="23"/>
      <c r="L235" s="23"/>
    </row>
    <row r="236" spans="1:12" x14ac:dyDescent="0.25">
      <c r="A236" s="2">
        <v>43404</v>
      </c>
      <c r="B236">
        <v>6.1423820224719202E-3</v>
      </c>
      <c r="C236">
        <v>7.6423794561609601E-3</v>
      </c>
      <c r="F236" s="4">
        <f t="shared" si="9"/>
        <v>7.0423804826853439E-3</v>
      </c>
      <c r="G236" s="4">
        <v>1.0851331816018531E-2</v>
      </c>
      <c r="H236" s="21">
        <f t="shared" si="10"/>
        <v>-3.8089513333331871E-3</v>
      </c>
      <c r="I236" s="22">
        <f t="shared" si="11"/>
        <v>1.4508110259700664E-5</v>
      </c>
      <c r="J236" s="23"/>
      <c r="K236" s="23"/>
      <c r="L236" s="23"/>
    </row>
    <row r="237" spans="1:12" x14ac:dyDescent="0.25">
      <c r="A237" s="2">
        <v>43405</v>
      </c>
      <c r="B237">
        <v>8.4871793634794263E-3</v>
      </c>
      <c r="C237">
        <v>1.7601660744204009E-2</v>
      </c>
      <c r="F237" s="4">
        <f t="shared" si="9"/>
        <v>1.3955868191914175E-2</v>
      </c>
      <c r="G237" s="4">
        <v>1.0557843711262267E-2</v>
      </c>
      <c r="H237" s="21">
        <f t="shared" si="10"/>
        <v>3.3980244806519084E-3</v>
      </c>
      <c r="I237" s="22">
        <f t="shared" si="11"/>
        <v>1.1546570371109671E-5</v>
      </c>
      <c r="J237" s="23"/>
      <c r="K237" s="23"/>
      <c r="L237" s="23"/>
    </row>
    <row r="238" spans="1:12" x14ac:dyDescent="0.25">
      <c r="A238" s="2">
        <v>43406</v>
      </c>
      <c r="B238">
        <v>-2.5100397529881006E-3</v>
      </c>
      <c r="C238">
        <v>-1.6875685320268379E-3</v>
      </c>
      <c r="F238" s="4">
        <f t="shared" si="9"/>
        <v>-2.0165570204113432E-3</v>
      </c>
      <c r="G238" s="4">
        <v>-6.3166861631632756E-3</v>
      </c>
      <c r="H238" s="21">
        <f t="shared" si="10"/>
        <v>4.3001291427519324E-3</v>
      </c>
      <c r="I238" s="22">
        <f t="shared" si="11"/>
        <v>1.8491110644344469E-5</v>
      </c>
      <c r="J238" s="23"/>
      <c r="K238" s="23"/>
      <c r="L238" s="23"/>
    </row>
    <row r="239" spans="1:12" x14ac:dyDescent="0.25">
      <c r="A239" s="2">
        <v>43409</v>
      </c>
      <c r="B239">
        <v>1.6725932999583776E-2</v>
      </c>
      <c r="C239">
        <v>5.2120440966908739E-3</v>
      </c>
      <c r="F239" s="4">
        <f t="shared" si="9"/>
        <v>9.8175996578480345E-3</v>
      </c>
      <c r="G239" s="4">
        <v>5.6003171687664935E-3</v>
      </c>
      <c r="H239" s="21">
        <f t="shared" si="10"/>
        <v>4.217282489081541E-3</v>
      </c>
      <c r="I239" s="22">
        <f t="shared" si="11"/>
        <v>1.7785471592713797E-5</v>
      </c>
      <c r="J239" s="23"/>
      <c r="K239" s="23"/>
      <c r="L239" s="23"/>
    </row>
    <row r="240" spans="1:12" x14ac:dyDescent="0.25">
      <c r="A240" s="2">
        <v>43410</v>
      </c>
      <c r="B240">
        <v>4.6586110159087361E-3</v>
      </c>
      <c r="C240">
        <v>1.0510089538816011E-2</v>
      </c>
      <c r="F240" s="4">
        <f t="shared" si="9"/>
        <v>8.1694981296531015E-3</v>
      </c>
      <c r="G240" s="4">
        <v>6.2592955621174036E-3</v>
      </c>
      <c r="H240" s="21">
        <f t="shared" si="10"/>
        <v>1.9102025675356979E-3</v>
      </c>
      <c r="I240" s="22">
        <f t="shared" si="11"/>
        <v>3.6488738490199724E-6</v>
      </c>
      <c r="J240" s="23"/>
      <c r="K240" s="23"/>
      <c r="L240" s="23"/>
    </row>
    <row r="241" spans="1:12" x14ac:dyDescent="0.25">
      <c r="A241" s="2">
        <v>43411</v>
      </c>
      <c r="B241">
        <v>1.6374394540663875E-2</v>
      </c>
      <c r="C241">
        <v>1.6225183522047194E-2</v>
      </c>
      <c r="F241" s="4">
        <f t="shared" si="9"/>
        <v>1.6284867929493865E-2</v>
      </c>
      <c r="G241" s="4">
        <v>2.1208856280910172E-2</v>
      </c>
      <c r="H241" s="21">
        <f t="shared" si="10"/>
        <v>-4.9239883514163064E-3</v>
      </c>
      <c r="I241" s="22">
        <f t="shared" si="11"/>
        <v>2.4245661284883476E-5</v>
      </c>
      <c r="J241" s="23"/>
      <c r="K241" s="23"/>
      <c r="L241" s="23"/>
    </row>
    <row r="242" spans="1:12" x14ac:dyDescent="0.25">
      <c r="A242" s="2">
        <v>43412</v>
      </c>
      <c r="B242">
        <v>-2.167088710679916E-2</v>
      </c>
      <c r="C242">
        <v>-1.6374863760574418E-3</v>
      </c>
      <c r="F242" s="4">
        <f t="shared" si="9"/>
        <v>-9.6508466683541301E-3</v>
      </c>
      <c r="G242" s="4">
        <v>-2.5089165775684713E-3</v>
      </c>
      <c r="H242" s="21">
        <f t="shared" si="10"/>
        <v>-7.1419300907856588E-3</v>
      </c>
      <c r="I242" s="22">
        <f t="shared" si="11"/>
        <v>5.100716542166965E-5</v>
      </c>
      <c r="J242" s="23"/>
      <c r="K242" s="23"/>
      <c r="L242" s="23"/>
    </row>
    <row r="243" spans="1:12" x14ac:dyDescent="0.25">
      <c r="A243" s="2">
        <v>43413</v>
      </c>
      <c r="B243">
        <v>-1.7488049366596061E-3</v>
      </c>
      <c r="C243">
        <v>-1.0114898298802634E-2</v>
      </c>
      <c r="F243" s="4">
        <f t="shared" si="9"/>
        <v>-6.7684609539454231E-3</v>
      </c>
      <c r="G243" s="4">
        <v>-9.1990135784771193E-3</v>
      </c>
      <c r="H243" s="21">
        <f t="shared" si="10"/>
        <v>2.4305526245316962E-3</v>
      </c>
      <c r="I243" s="22">
        <f t="shared" si="11"/>
        <v>5.9075860606179163E-6</v>
      </c>
      <c r="J243" s="23"/>
      <c r="K243" s="23"/>
      <c r="L243" s="23"/>
    </row>
    <row r="244" spans="1:12" x14ac:dyDescent="0.25">
      <c r="A244" s="2">
        <v>43416</v>
      </c>
      <c r="B244">
        <v>-2.0729897810219076E-2</v>
      </c>
      <c r="C244">
        <v>-1.9745927084946987E-2</v>
      </c>
      <c r="F244" s="4">
        <f t="shared" si="9"/>
        <v>-2.0139515375055823E-2</v>
      </c>
      <c r="G244" s="4">
        <v>-1.9701489316106411E-2</v>
      </c>
      <c r="H244" s="21">
        <f t="shared" si="10"/>
        <v>-4.3802605894941241E-4</v>
      </c>
      <c r="I244" s="22">
        <f t="shared" si="11"/>
        <v>1.9186682831875411E-7</v>
      </c>
      <c r="J244" s="23"/>
      <c r="K244" s="23"/>
      <c r="L244" s="23"/>
    </row>
    <row r="245" spans="1:12" x14ac:dyDescent="0.25">
      <c r="A245" s="2">
        <v>43417</v>
      </c>
      <c r="B245">
        <v>-2.2957676715632622E-2</v>
      </c>
      <c r="C245">
        <v>4.5076772646196325E-3</v>
      </c>
      <c r="F245" s="4">
        <f t="shared" si="9"/>
        <v>-6.4784643274812693E-3</v>
      </c>
      <c r="G245" s="4">
        <v>-1.4819196700837237E-3</v>
      </c>
      <c r="H245" s="21">
        <f t="shared" si="10"/>
        <v>-4.9965446573975456E-3</v>
      </c>
      <c r="I245" s="22">
        <f t="shared" si="11"/>
        <v>2.4965458513367955E-5</v>
      </c>
      <c r="J245" s="23"/>
      <c r="K245" s="23"/>
      <c r="L245" s="23"/>
    </row>
    <row r="246" spans="1:12" x14ac:dyDescent="0.25">
      <c r="A246" s="2">
        <v>43418</v>
      </c>
      <c r="B246">
        <v>-1.6783795898934592E-3</v>
      </c>
      <c r="C246">
        <v>-3.365558922046246E-3</v>
      </c>
      <c r="F246" s="4">
        <f t="shared" si="9"/>
        <v>-2.6906871891851313E-3</v>
      </c>
      <c r="G246" s="4">
        <v>-7.5674108672402225E-3</v>
      </c>
      <c r="H246" s="21">
        <f t="shared" si="10"/>
        <v>4.8767236780550907E-3</v>
      </c>
      <c r="I246" s="22">
        <f t="shared" si="11"/>
        <v>2.3782433832103173E-5</v>
      </c>
      <c r="J246" s="23"/>
      <c r="K246" s="23"/>
      <c r="L246" s="23"/>
    </row>
    <row r="247" spans="1:12" x14ac:dyDescent="0.25">
      <c r="A247" s="2">
        <v>43419</v>
      </c>
      <c r="B247">
        <v>1.4672153446431243E-2</v>
      </c>
      <c r="C247">
        <v>1.3226424651751893E-2</v>
      </c>
      <c r="F247" s="4">
        <f t="shared" si="9"/>
        <v>1.3804716169623633E-2</v>
      </c>
      <c r="G247" s="4">
        <v>1.0593753349405658E-2</v>
      </c>
      <c r="H247" s="21">
        <f t="shared" si="10"/>
        <v>3.2109628202179746E-3</v>
      </c>
      <c r="I247" s="22">
        <f t="shared" si="11"/>
        <v>1.031028223282217E-5</v>
      </c>
      <c r="J247" s="23"/>
      <c r="K247" s="23"/>
      <c r="L247" s="23"/>
    </row>
    <row r="248" spans="1:12" x14ac:dyDescent="0.25">
      <c r="A248" s="2">
        <v>43420</v>
      </c>
      <c r="B248">
        <v>1.1899397678858283E-2</v>
      </c>
      <c r="C248">
        <v>-2.7779474301361818E-4</v>
      </c>
      <c r="F248" s="4">
        <f t="shared" si="9"/>
        <v>4.5930822257351425E-3</v>
      </c>
      <c r="G248" s="4">
        <v>2.2233056585385146E-3</v>
      </c>
      <c r="H248" s="21">
        <f t="shared" si="10"/>
        <v>2.3697765671966279E-3</v>
      </c>
      <c r="I248" s="22">
        <f t="shared" si="11"/>
        <v>5.6158409784342338E-6</v>
      </c>
      <c r="J248" s="23"/>
      <c r="K248" s="23"/>
      <c r="L248" s="23"/>
    </row>
    <row r="249" spans="1:12" x14ac:dyDescent="0.25">
      <c r="A249" s="2">
        <v>43423</v>
      </c>
      <c r="B249">
        <v>-2.9764810955650668E-4</v>
      </c>
      <c r="C249">
        <v>-1.5835533152813819E-2</v>
      </c>
      <c r="F249" s="4">
        <f t="shared" si="9"/>
        <v>-9.6203791355108943E-3</v>
      </c>
      <c r="G249" s="4">
        <v>-1.6643108928262811E-2</v>
      </c>
      <c r="H249" s="21">
        <f t="shared" si="10"/>
        <v>7.0227297927519163E-3</v>
      </c>
      <c r="I249" s="22">
        <f t="shared" si="11"/>
        <v>4.9318733742005371E-5</v>
      </c>
      <c r="J249" s="23"/>
      <c r="K249" s="23"/>
      <c r="L249" s="23"/>
    </row>
    <row r="250" spans="1:12" x14ac:dyDescent="0.25">
      <c r="A250" s="2">
        <v>43424</v>
      </c>
      <c r="B250">
        <v>-3.2757666303891292E-2</v>
      </c>
      <c r="C250">
        <v>-2.0748073980185522E-2</v>
      </c>
      <c r="F250" s="4">
        <f t="shared" si="9"/>
        <v>-2.5551910909667831E-2</v>
      </c>
      <c r="G250" s="4">
        <v>-1.8151240504630656E-2</v>
      </c>
      <c r="H250" s="21">
        <f t="shared" si="10"/>
        <v>-7.4006704050371755E-3</v>
      </c>
      <c r="I250" s="22">
        <f t="shared" si="11"/>
        <v>5.4769922443993108E-5</v>
      </c>
      <c r="J250" s="23"/>
      <c r="K250" s="23"/>
      <c r="L250" s="23"/>
    </row>
    <row r="251" spans="1:12" x14ac:dyDescent="0.25">
      <c r="A251" s="2">
        <v>43425</v>
      </c>
      <c r="B251">
        <v>1.5702032261422912E-2</v>
      </c>
      <c r="C251">
        <v>7.0626408358016209E-3</v>
      </c>
      <c r="F251" s="4">
        <f t="shared" si="9"/>
        <v>1.0518397406050137E-2</v>
      </c>
      <c r="G251" s="4">
        <v>3.0432907220331227E-3</v>
      </c>
      <c r="H251" s="21">
        <f t="shared" si="10"/>
        <v>7.4751066840170136E-3</v>
      </c>
      <c r="I251" s="22">
        <f t="shared" si="11"/>
        <v>5.5877219937435831E-5</v>
      </c>
      <c r="J251" s="23"/>
      <c r="K251" s="23"/>
      <c r="L251" s="23"/>
    </row>
    <row r="252" spans="1:12" x14ac:dyDescent="0.25">
      <c r="A252" s="2">
        <v>43427</v>
      </c>
      <c r="B252">
        <v>-3.1373187418618331E-2</v>
      </c>
      <c r="C252">
        <v>-2.0037211104742699E-3</v>
      </c>
      <c r="F252" s="4">
        <f t="shared" si="9"/>
        <v>-1.3751507633731895E-2</v>
      </c>
      <c r="G252" s="4">
        <v>-6.5548423715831661E-3</v>
      </c>
      <c r="H252" s="21">
        <f t="shared" si="10"/>
        <v>-7.1966652621487286E-3</v>
      </c>
      <c r="I252" s="22">
        <f t="shared" si="11"/>
        <v>5.1791990895418228E-5</v>
      </c>
      <c r="J252" s="23"/>
      <c r="K252" s="23"/>
      <c r="L252" s="2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Efficient Frontier</vt:lpstr>
      <vt:lpstr>S&amp;P500_RETURNS</vt:lpstr>
      <vt:lpstr>Benchmark calculations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 Ham</dc:creator>
  <cp:lastModifiedBy>Richard</cp:lastModifiedBy>
  <dcterms:created xsi:type="dcterms:W3CDTF">2020-03-29T15:00:36Z</dcterms:created>
  <dcterms:modified xsi:type="dcterms:W3CDTF">2020-06-24T01:22:11Z</dcterms:modified>
</cp:coreProperties>
</file>