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folio Theory\Module 7\"/>
    </mc:Choice>
  </mc:AlternateContent>
  <bookViews>
    <workbookView xWindow="0" yWindow="0" windowWidth="1536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1" l="1"/>
  <c r="AG7" i="1"/>
  <c r="AG8" i="1"/>
  <c r="AG9" i="1"/>
  <c r="AG10" i="1"/>
  <c r="AG11" i="1"/>
  <c r="AG12" i="1"/>
  <c r="AG13" i="1"/>
  <c r="AG14" i="1"/>
  <c r="AG15" i="1"/>
  <c r="AG16" i="1"/>
  <c r="AG5" i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5" i="1"/>
  <c r="AE5" i="1" s="1"/>
  <c r="AE17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5" i="1"/>
  <c r="AB5" i="1" s="1"/>
  <c r="AB17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5" i="1"/>
  <c r="Y5" i="1" s="1"/>
  <c r="Y17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5" i="1"/>
  <c r="V5" i="1" s="1"/>
  <c r="V17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5" i="1"/>
  <c r="S5" i="1" s="1"/>
  <c r="S17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5" i="1"/>
  <c r="P5" i="1" s="1"/>
  <c r="P17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5" i="1"/>
  <c r="M5" i="1" s="1"/>
  <c r="M17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5" i="1"/>
  <c r="J5" i="1" s="1"/>
  <c r="J17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F5" i="1"/>
  <c r="G5" i="1" s="1"/>
  <c r="C5" i="1"/>
  <c r="D5" i="1" s="1"/>
  <c r="D17" i="1" s="1"/>
  <c r="G17" i="1" l="1"/>
</calcChain>
</file>

<file path=xl/sharedStrings.xml><?xml version="1.0" encoding="utf-8"?>
<sst xmlns="http://schemas.openxmlformats.org/spreadsheetml/2006/main" count="55" uniqueCount="18">
  <si>
    <t>MONTH-END CLOSING PRICES 2017</t>
  </si>
  <si>
    <t>Date</t>
  </si>
  <si>
    <t>XLE</t>
  </si>
  <si>
    <t>XLB</t>
  </si>
  <si>
    <t>XLI</t>
  </si>
  <si>
    <t>XLY</t>
  </si>
  <si>
    <t>XLP</t>
  </si>
  <si>
    <t>XLV</t>
  </si>
  <si>
    <t>XLF</t>
  </si>
  <si>
    <t>XLK</t>
  </si>
  <si>
    <t>XLU</t>
  </si>
  <si>
    <t>XLRE</t>
  </si>
  <si>
    <t>S&amp;P 500</t>
  </si>
  <si>
    <t>Closing</t>
  </si>
  <si>
    <t>Returns</t>
  </si>
  <si>
    <t>Active Ret</t>
  </si>
  <si>
    <t>Bench Returns</t>
  </si>
  <si>
    <t>Tracking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</si>
</sst>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0" fillId="0" borderId="1" xfId="0" applyBorder="1"/>
    <xf numFmtId="0" fontId="5" fillId="0" borderId="4" xfId="0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 applyFill="1" applyBorder="1" applyAlignment="1"/>
    <xf numFmtId="0" fontId="0" fillId="0" borderId="0" xfId="0" applyBorder="1"/>
    <xf numFmtId="0" fontId="0" fillId="0" borderId="0" xfId="0" applyFill="1" applyBorder="1" applyAlignment="1"/>
    <xf numFmtId="10" fontId="1" fillId="0" borderId="1" xfId="1" applyNumberFormat="1" applyFont="1" applyBorder="1" applyAlignment="1">
      <alignment horizontal="center"/>
    </xf>
    <xf numFmtId="10" fontId="7" fillId="0" borderId="1" xfId="1" applyNumberFormat="1" applyFont="1" applyBorder="1" applyAlignment="1">
      <alignment horizontal="center"/>
    </xf>
    <xf numFmtId="10" fontId="1" fillId="0" borderId="1" xfId="1" applyNumberFormat="1" applyFont="1" applyBorder="1"/>
    <xf numFmtId="10" fontId="0" fillId="0" borderId="1" xfId="1" applyNumberFormat="1" applyFont="1" applyBorder="1"/>
    <xf numFmtId="10" fontId="8" fillId="0" borderId="1" xfId="1" applyNumberFormat="1" applyFont="1" applyBorder="1"/>
    <xf numFmtId="0" fontId="4" fillId="8" borderId="1" xfId="0" applyFont="1" applyFill="1" applyBorder="1" applyAlignment="1"/>
    <xf numFmtId="0" fontId="0" fillId="8" borderId="1" xfId="0" applyFill="1" applyBorder="1" applyAlignme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1" xfId="0" applyFont="1" applyBorder="1" applyAlignment="1"/>
    <xf numFmtId="0" fontId="0" fillId="0" borderId="1" xfId="0" applyBorder="1" applyAlignment="1"/>
    <xf numFmtId="0" fontId="5" fillId="8" borderId="2" xfId="0" applyFont="1" applyFill="1" applyBorder="1" applyAlignment="1">
      <alignment horizontal="center"/>
    </xf>
    <xf numFmtId="0" fontId="0" fillId="8" borderId="3" xfId="0" applyFill="1" applyBorder="1" applyAlignment="1"/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abSelected="1" workbookViewId="0">
      <selection activeCell="AG23" sqref="AG23"/>
    </sheetView>
  </sheetViews>
  <sheetFormatPr defaultRowHeight="15" x14ac:dyDescent="0.25"/>
  <cols>
    <col min="1" max="1" width="11.85546875" customWidth="1"/>
    <col min="4" max="4" width="9.5703125" customWidth="1"/>
    <col min="33" max="33" width="16.7109375" customWidth="1"/>
  </cols>
  <sheetData>
    <row r="1" spans="1:33" x14ac:dyDescent="0.25">
      <c r="A1" s="1"/>
      <c r="B1" s="19" t="s">
        <v>0</v>
      </c>
      <c r="C1" s="19"/>
      <c r="D1" s="19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2"/>
    </row>
    <row r="2" spans="1:33" x14ac:dyDescent="0.25">
      <c r="A2" s="19" t="s">
        <v>1</v>
      </c>
      <c r="B2" s="21" t="s">
        <v>2</v>
      </c>
      <c r="C2" s="22"/>
      <c r="D2" s="22"/>
      <c r="E2" s="23" t="s">
        <v>3</v>
      </c>
      <c r="F2" s="24"/>
      <c r="G2" s="24"/>
      <c r="H2" s="25" t="s">
        <v>4</v>
      </c>
      <c r="I2" s="26"/>
      <c r="J2" s="26"/>
      <c r="K2" s="27" t="s">
        <v>5</v>
      </c>
      <c r="L2" s="28"/>
      <c r="M2" s="28"/>
      <c r="N2" s="35" t="s">
        <v>6</v>
      </c>
      <c r="O2" s="36"/>
      <c r="P2" s="36"/>
      <c r="Q2" s="23" t="s">
        <v>7</v>
      </c>
      <c r="R2" s="24"/>
      <c r="S2" s="24"/>
      <c r="T2" s="37" t="s">
        <v>8</v>
      </c>
      <c r="U2" s="38"/>
      <c r="V2" s="38"/>
      <c r="W2" s="39" t="s">
        <v>9</v>
      </c>
      <c r="X2" s="40"/>
      <c r="Y2" s="40"/>
      <c r="Z2" s="41" t="s">
        <v>10</v>
      </c>
      <c r="AA2" s="42"/>
      <c r="AB2" s="42"/>
      <c r="AC2" s="29" t="s">
        <v>11</v>
      </c>
      <c r="AD2" s="30"/>
      <c r="AE2" s="30"/>
      <c r="AF2" s="33" t="s">
        <v>12</v>
      </c>
      <c r="AG2" s="34"/>
    </row>
    <row r="3" spans="1:33" x14ac:dyDescent="0.25">
      <c r="A3" s="20"/>
      <c r="B3" s="5" t="s">
        <v>13</v>
      </c>
      <c r="C3" s="5" t="s">
        <v>14</v>
      </c>
      <c r="D3" s="5" t="s">
        <v>15</v>
      </c>
      <c r="E3" s="5" t="s">
        <v>13</v>
      </c>
      <c r="F3" s="5" t="s">
        <v>14</v>
      </c>
      <c r="G3" s="5" t="s">
        <v>15</v>
      </c>
      <c r="H3" s="5" t="s">
        <v>13</v>
      </c>
      <c r="I3" s="5" t="s">
        <v>14</v>
      </c>
      <c r="J3" s="5" t="s">
        <v>15</v>
      </c>
      <c r="K3" s="5" t="s">
        <v>13</v>
      </c>
      <c r="L3" s="5" t="s">
        <v>14</v>
      </c>
      <c r="M3" s="5" t="s">
        <v>15</v>
      </c>
      <c r="N3" s="5" t="s">
        <v>13</v>
      </c>
      <c r="O3" s="5" t="s">
        <v>14</v>
      </c>
      <c r="P3" s="5" t="s">
        <v>15</v>
      </c>
      <c r="Q3" s="5" t="s">
        <v>13</v>
      </c>
      <c r="R3" s="5" t="s">
        <v>14</v>
      </c>
      <c r="S3" s="5" t="s">
        <v>15</v>
      </c>
      <c r="T3" s="5" t="s">
        <v>13</v>
      </c>
      <c r="U3" s="5" t="s">
        <v>14</v>
      </c>
      <c r="V3" s="5" t="s">
        <v>15</v>
      </c>
      <c r="W3" s="5" t="s">
        <v>13</v>
      </c>
      <c r="X3" s="5" t="s">
        <v>14</v>
      </c>
      <c r="Y3" s="5" t="s">
        <v>15</v>
      </c>
      <c r="Z3" s="5" t="s">
        <v>13</v>
      </c>
      <c r="AA3" s="5" t="s">
        <v>14</v>
      </c>
      <c r="AB3" s="5" t="s">
        <v>15</v>
      </c>
      <c r="AC3" s="5" t="s">
        <v>13</v>
      </c>
      <c r="AD3" s="5" t="s">
        <v>14</v>
      </c>
      <c r="AE3" s="5" t="s">
        <v>15</v>
      </c>
      <c r="AF3" s="7" t="s">
        <v>13</v>
      </c>
      <c r="AG3" s="8" t="s">
        <v>16</v>
      </c>
    </row>
    <row r="4" spans="1:33" x14ac:dyDescent="0.25">
      <c r="A4" s="2">
        <v>42734</v>
      </c>
      <c r="B4" s="3">
        <v>75.319999999999993</v>
      </c>
      <c r="C4" s="3"/>
      <c r="D4" s="3"/>
      <c r="E4" s="3">
        <v>49.700001</v>
      </c>
      <c r="F4" s="3"/>
      <c r="G4" s="3"/>
      <c r="H4" s="3">
        <v>62.220001000000003</v>
      </c>
      <c r="I4" s="3"/>
      <c r="J4" s="3"/>
      <c r="K4" s="3">
        <v>81.400002000000001</v>
      </c>
      <c r="L4" s="3"/>
      <c r="M4" s="3"/>
      <c r="N4" s="4">
        <v>51.709999000000003</v>
      </c>
      <c r="O4" s="4"/>
      <c r="P4" s="4"/>
      <c r="Q4" s="4">
        <v>68.940002000000007</v>
      </c>
      <c r="R4" s="4"/>
      <c r="S4" s="4"/>
      <c r="T4" s="4">
        <v>23.25</v>
      </c>
      <c r="U4" s="4"/>
      <c r="V4" s="4"/>
      <c r="W4" s="4">
        <v>48.360000999999997</v>
      </c>
      <c r="X4" s="4"/>
      <c r="Y4" s="4"/>
      <c r="Z4" s="4">
        <v>48.57</v>
      </c>
      <c r="AA4" s="4"/>
      <c r="AB4" s="4"/>
      <c r="AC4" s="4">
        <v>30.75</v>
      </c>
      <c r="AD4" s="4"/>
      <c r="AE4" s="4"/>
      <c r="AF4" s="4">
        <v>2238.830078</v>
      </c>
      <c r="AG4" s="6"/>
    </row>
    <row r="5" spans="1:33" x14ac:dyDescent="0.25">
      <c r="A5" s="2">
        <v>42766</v>
      </c>
      <c r="B5" s="3">
        <v>72.900002000000001</v>
      </c>
      <c r="C5" s="12">
        <f>(B5-B4)/B4</f>
        <v>-3.2129553903345626E-2</v>
      </c>
      <c r="D5" s="12">
        <f>C5-AG5</f>
        <v>-5.0013912074810207E-2</v>
      </c>
      <c r="E5" s="3">
        <v>51.959999000000003</v>
      </c>
      <c r="F5" s="12">
        <f>(E5-E4)/E4</f>
        <v>4.5472795865738574E-2</v>
      </c>
      <c r="G5" s="12">
        <f>F5-AG5</f>
        <v>2.7588437694273996E-2</v>
      </c>
      <c r="H5" s="3">
        <v>63.380001</v>
      </c>
      <c r="I5" s="13">
        <f>(H5-H4)/H4</f>
        <v>1.8643522683324878E-2</v>
      </c>
      <c r="J5" s="12">
        <f>I5-AG5</f>
        <v>7.5916451186030035E-4</v>
      </c>
      <c r="K5" s="3">
        <v>84.830001999999993</v>
      </c>
      <c r="L5" s="12">
        <f>(K5-K4)/K4</f>
        <v>4.2137591102270396E-2</v>
      </c>
      <c r="M5" s="12">
        <f>L5-AG5</f>
        <v>2.4253232930805817E-2</v>
      </c>
      <c r="N5" s="4">
        <v>52.59</v>
      </c>
      <c r="O5" s="14">
        <f>(N5-N4)/N4</f>
        <v>1.7018004583600938E-2</v>
      </c>
      <c r="P5" s="14">
        <f>O5-AG5</f>
        <v>-8.6635358786363997E-4</v>
      </c>
      <c r="Q5" s="4">
        <v>70.519997000000004</v>
      </c>
      <c r="R5" s="14">
        <f>(Q5-Q4)/Q4</f>
        <v>2.2918406645825111E-2</v>
      </c>
      <c r="S5" s="14">
        <f>R5-AG5</f>
        <v>5.0340484743605328E-3</v>
      </c>
      <c r="T5" s="4">
        <v>23.309999000000001</v>
      </c>
      <c r="U5" s="14">
        <f>(T5-T4)/T4</f>
        <v>2.5806021505376882E-3</v>
      </c>
      <c r="V5" s="14">
        <f>U5-AG5</f>
        <v>-1.530375602092689E-2</v>
      </c>
      <c r="W5" s="4">
        <v>50.080002</v>
      </c>
      <c r="X5" s="14">
        <f>(W5-W4)/W4</f>
        <v>3.5566603896472287E-2</v>
      </c>
      <c r="Y5" s="14">
        <f>X5-AG5</f>
        <v>1.7682245725007709E-2</v>
      </c>
      <c r="Z5" s="4">
        <v>49.18</v>
      </c>
      <c r="AA5" s="14">
        <f>(Z5-Z4)/Z4</f>
        <v>1.2559192917438736E-2</v>
      </c>
      <c r="AB5" s="14">
        <f>AA5-AG5</f>
        <v>-5.3251652540258418E-3</v>
      </c>
      <c r="AC5" s="4">
        <v>30.709999</v>
      </c>
      <c r="AD5" s="14">
        <f>(AC5-AC4)/AC4</f>
        <v>-1.3008455284552903E-3</v>
      </c>
      <c r="AE5" s="14">
        <f>AD5-AG5</f>
        <v>-1.918520369991987E-2</v>
      </c>
      <c r="AF5" s="4">
        <v>2278.8701169999999</v>
      </c>
      <c r="AG5" s="15">
        <f>(AF5-AF4)/AF4</f>
        <v>1.7884358171464578E-2</v>
      </c>
    </row>
    <row r="6" spans="1:33" x14ac:dyDescent="0.25">
      <c r="A6" s="2">
        <v>42794</v>
      </c>
      <c r="B6" s="3">
        <v>71.379997000000003</v>
      </c>
      <c r="C6" s="12">
        <f t="shared" ref="C6:C16" si="0">(B6-B5)/B5</f>
        <v>-2.0850548124813462E-2</v>
      </c>
      <c r="D6" s="12">
        <f t="shared" ref="D6:D16" si="1">C6-AG6</f>
        <v>-5.8048708462092612E-2</v>
      </c>
      <c r="E6" s="3">
        <v>52.25</v>
      </c>
      <c r="F6" s="12">
        <f t="shared" ref="F6:F16" si="2">(E6-E5)/E5</f>
        <v>5.5812356732338779E-3</v>
      </c>
      <c r="G6" s="12">
        <f t="shared" ref="G6:G16" si="3">F6-AG6</f>
        <v>-3.1616924664045275E-2</v>
      </c>
      <c r="H6" s="3">
        <v>65.860000999999997</v>
      </c>
      <c r="I6" s="13">
        <f t="shared" ref="I6:I16" si="4">(H6-H5)/H5</f>
        <v>3.9129062178462209E-2</v>
      </c>
      <c r="J6" s="12">
        <f t="shared" ref="J6:J16" si="5">I6-AG6</f>
        <v>1.9309018411830595E-3</v>
      </c>
      <c r="K6" s="3">
        <v>86.370002999999997</v>
      </c>
      <c r="L6" s="12">
        <f t="shared" ref="L6:L16" si="6">(K6-K5)/K5</f>
        <v>1.8153966329035379E-2</v>
      </c>
      <c r="M6" s="12">
        <f t="shared" ref="M6:M16" si="7">L6-AG6</f>
        <v>-1.9044194008243771E-2</v>
      </c>
      <c r="N6" s="4">
        <v>55.099997999999999</v>
      </c>
      <c r="O6" s="14">
        <f t="shared" ref="O6:O16" si="8">(N6-N5)/N5</f>
        <v>4.7727666856816807E-2</v>
      </c>
      <c r="P6" s="14">
        <f t="shared" ref="P6:P16" si="9">O6-AG6</f>
        <v>1.0529506519537657E-2</v>
      </c>
      <c r="Q6" s="4">
        <v>74.989998</v>
      </c>
      <c r="R6" s="14">
        <f t="shared" ref="R6:R16" si="10">(Q6-Q5)/Q5</f>
        <v>6.3386290274515977E-2</v>
      </c>
      <c r="S6" s="14">
        <f t="shared" ref="S6:S16" si="11">R6-AG6</f>
        <v>2.6188129937236827E-2</v>
      </c>
      <c r="T6" s="4">
        <v>24.540001</v>
      </c>
      <c r="U6" s="14">
        <f t="shared" ref="U6:U16" si="12">(T6-T5)/T5</f>
        <v>5.2767140830851121E-2</v>
      </c>
      <c r="V6" s="14">
        <f t="shared" ref="V6:V16" si="13">U6-AG6</f>
        <v>1.5568980493571971E-2</v>
      </c>
      <c r="W6" s="4">
        <v>52.349997999999999</v>
      </c>
      <c r="X6" s="14">
        <f t="shared" ref="X6:X16" si="14">(W6-W5)/W5</f>
        <v>4.5327394355934712E-2</v>
      </c>
      <c r="Y6" s="14">
        <f t="shared" ref="Y6:Y16" si="15">X6-AG6</f>
        <v>8.1292340186555623E-3</v>
      </c>
      <c r="Z6" s="4">
        <v>51.77</v>
      </c>
      <c r="AA6" s="14">
        <f t="shared" ref="AA6:AA16" si="16">(Z6-Z5)/Z5</f>
        <v>5.2663684424562901E-2</v>
      </c>
      <c r="AB6" s="14">
        <f t="shared" ref="AB6:AB16" si="17">AA6-AG6</f>
        <v>1.5465524087283751E-2</v>
      </c>
      <c r="AC6" s="4">
        <v>32.139999000000003</v>
      </c>
      <c r="AD6" s="14">
        <f t="shared" ref="AD6:AD16" si="18">(AC6-AC5)/AC5</f>
        <v>4.6564638442352382E-2</v>
      </c>
      <c r="AE6" s="14">
        <f t="shared" ref="AE6:AE16" si="19">AD6-AG6</f>
        <v>9.3664781050732324E-3</v>
      </c>
      <c r="AF6" s="4">
        <v>2363.639893</v>
      </c>
      <c r="AG6" s="15">
        <f t="shared" ref="AG6:AG16" si="20">(AF6-AF5)/AF5</f>
        <v>3.719816033727915E-2</v>
      </c>
    </row>
    <row r="7" spans="1:33" x14ac:dyDescent="0.25">
      <c r="A7" s="2">
        <v>42825</v>
      </c>
      <c r="B7" s="3">
        <v>69.900002000000001</v>
      </c>
      <c r="C7" s="12">
        <f t="shared" si="0"/>
        <v>-2.0734030011236936E-2</v>
      </c>
      <c r="D7" s="12">
        <f t="shared" si="1"/>
        <v>-2.0344832823152397E-2</v>
      </c>
      <c r="E7" s="3">
        <v>52.41</v>
      </c>
      <c r="F7" s="12">
        <f t="shared" si="2"/>
        <v>3.0622009569377336E-3</v>
      </c>
      <c r="G7" s="12">
        <f t="shared" si="3"/>
        <v>3.4513981450222733E-3</v>
      </c>
      <c r="H7" s="3">
        <v>65.059997999999993</v>
      </c>
      <c r="I7" s="13">
        <f t="shared" si="4"/>
        <v>-1.214702380584543E-2</v>
      </c>
      <c r="J7" s="12">
        <f t="shared" si="5"/>
        <v>-1.175782661776089E-2</v>
      </c>
      <c r="K7" s="3">
        <v>87.949996999999996</v>
      </c>
      <c r="L7" s="12">
        <f t="shared" si="6"/>
        <v>1.8293318804214923E-2</v>
      </c>
      <c r="M7" s="12">
        <f t="shared" si="7"/>
        <v>1.8682515992299462E-2</v>
      </c>
      <c r="N7" s="4">
        <v>54.580002</v>
      </c>
      <c r="O7" s="14">
        <f t="shared" si="8"/>
        <v>-9.4373143171438776E-3</v>
      </c>
      <c r="P7" s="14">
        <f t="shared" si="9"/>
        <v>-9.0481171290593375E-3</v>
      </c>
      <c r="Q7" s="4">
        <v>74.360000999999997</v>
      </c>
      <c r="R7" s="14">
        <f t="shared" si="10"/>
        <v>-8.4010803680779275E-3</v>
      </c>
      <c r="S7" s="14">
        <f t="shared" si="11"/>
        <v>-8.0118831799933874E-3</v>
      </c>
      <c r="T7" s="4">
        <v>23.73</v>
      </c>
      <c r="U7" s="14">
        <f t="shared" si="12"/>
        <v>-3.3007374368077644E-2</v>
      </c>
      <c r="V7" s="14">
        <f t="shared" si="13"/>
        <v>-3.2618177179993102E-2</v>
      </c>
      <c r="W7" s="4">
        <v>53.310001</v>
      </c>
      <c r="X7" s="14">
        <f t="shared" si="14"/>
        <v>1.8338166889710298E-2</v>
      </c>
      <c r="Y7" s="14">
        <f t="shared" si="15"/>
        <v>1.8727364077794836E-2</v>
      </c>
      <c r="Z7" s="4">
        <v>51.310001</v>
      </c>
      <c r="AA7" s="14">
        <f t="shared" si="16"/>
        <v>-8.8854355804520637E-3</v>
      </c>
      <c r="AB7" s="14">
        <f t="shared" si="17"/>
        <v>-8.4962383923675236E-3</v>
      </c>
      <c r="AC7" s="4">
        <v>31.6</v>
      </c>
      <c r="AD7" s="14">
        <f t="shared" si="18"/>
        <v>-1.6801462874967782E-2</v>
      </c>
      <c r="AE7" s="14">
        <f t="shared" si="19"/>
        <v>-1.6412265686883244E-2</v>
      </c>
      <c r="AF7" s="4">
        <v>2362.719971</v>
      </c>
      <c r="AG7" s="15">
        <f t="shared" si="20"/>
        <v>-3.8919718808453973E-4</v>
      </c>
    </row>
    <row r="8" spans="1:33" x14ac:dyDescent="0.25">
      <c r="A8" s="2">
        <v>42853</v>
      </c>
      <c r="B8" s="3">
        <v>67.839995999999999</v>
      </c>
      <c r="C8" s="12">
        <f t="shared" si="0"/>
        <v>-2.9470757382810967E-2</v>
      </c>
      <c r="D8" s="12">
        <f t="shared" si="1"/>
        <v>-3.8561965932129176E-2</v>
      </c>
      <c r="E8" s="3">
        <v>53.07</v>
      </c>
      <c r="F8" s="12">
        <f t="shared" si="2"/>
        <v>1.2593016599885589E-2</v>
      </c>
      <c r="G8" s="12">
        <f t="shared" si="3"/>
        <v>3.5018080505673805E-3</v>
      </c>
      <c r="H8" s="3">
        <v>66.339995999999999</v>
      </c>
      <c r="I8" s="13">
        <f t="shared" si="4"/>
        <v>1.9674116805229631E-2</v>
      </c>
      <c r="J8" s="12">
        <f t="shared" si="5"/>
        <v>1.0582908255911423E-2</v>
      </c>
      <c r="K8" s="3">
        <v>90.059997999999993</v>
      </c>
      <c r="L8" s="12">
        <f t="shared" si="6"/>
        <v>2.3990916111117058E-2</v>
      </c>
      <c r="M8" s="12">
        <f t="shared" si="7"/>
        <v>1.4899707561798849E-2</v>
      </c>
      <c r="N8" s="4">
        <v>55.18</v>
      </c>
      <c r="O8" s="14">
        <f t="shared" si="8"/>
        <v>1.0993000696482191E-2</v>
      </c>
      <c r="P8" s="14">
        <f t="shared" si="9"/>
        <v>1.9017921471639818E-3</v>
      </c>
      <c r="Q8" s="4">
        <v>75.5</v>
      </c>
      <c r="R8" s="14">
        <f t="shared" si="10"/>
        <v>1.5330809368870277E-2</v>
      </c>
      <c r="S8" s="14">
        <f t="shared" si="11"/>
        <v>6.2396008195520682E-3</v>
      </c>
      <c r="T8" s="4">
        <v>23.530000999999999</v>
      </c>
      <c r="U8" s="14">
        <f t="shared" si="12"/>
        <v>-8.4281078803203468E-3</v>
      </c>
      <c r="V8" s="14">
        <f t="shared" si="13"/>
        <v>-1.7519316429638554E-2</v>
      </c>
      <c r="W8" s="4">
        <v>54.380001</v>
      </c>
      <c r="X8" s="14">
        <f t="shared" si="14"/>
        <v>2.0071280809017437E-2</v>
      </c>
      <c r="Y8" s="14">
        <f t="shared" si="15"/>
        <v>1.0980072259699228E-2</v>
      </c>
      <c r="Z8" s="4">
        <v>51.700001</v>
      </c>
      <c r="AA8" s="14">
        <f t="shared" si="16"/>
        <v>7.6008573845087347E-3</v>
      </c>
      <c r="AB8" s="14">
        <f t="shared" si="17"/>
        <v>-1.4903511648094742E-3</v>
      </c>
      <c r="AC8" s="4">
        <v>31.65</v>
      </c>
      <c r="AD8" s="14">
        <f t="shared" si="18"/>
        <v>1.5822784810125682E-3</v>
      </c>
      <c r="AE8" s="14">
        <f t="shared" si="19"/>
        <v>-7.5089300683056411E-3</v>
      </c>
      <c r="AF8" s="4">
        <v>2384.1999510000001</v>
      </c>
      <c r="AG8" s="15">
        <f t="shared" si="20"/>
        <v>9.0912085493182089E-3</v>
      </c>
    </row>
    <row r="9" spans="1:33" x14ac:dyDescent="0.25">
      <c r="A9" s="2">
        <v>42886</v>
      </c>
      <c r="B9" s="3">
        <v>65.440002000000007</v>
      </c>
      <c r="C9" s="12">
        <f t="shared" si="0"/>
        <v>-3.5377272133093766E-2</v>
      </c>
      <c r="D9" s="12">
        <f t="shared" si="1"/>
        <v>-4.6953523524435187E-2</v>
      </c>
      <c r="E9" s="3">
        <v>53.080002</v>
      </c>
      <c r="F9" s="12">
        <f t="shared" si="2"/>
        <v>1.8846806105144275E-4</v>
      </c>
      <c r="G9" s="12">
        <f t="shared" si="3"/>
        <v>-1.1387783330289974E-2</v>
      </c>
      <c r="H9" s="3">
        <v>67.519997000000004</v>
      </c>
      <c r="I9" s="13">
        <f t="shared" si="4"/>
        <v>1.7787173215988803E-2</v>
      </c>
      <c r="J9" s="12">
        <f t="shared" si="5"/>
        <v>6.2109218246473863E-3</v>
      </c>
      <c r="K9" s="3">
        <v>91.050003000000004</v>
      </c>
      <c r="L9" s="12">
        <f t="shared" si="6"/>
        <v>1.0992727314961863E-2</v>
      </c>
      <c r="M9" s="12">
        <f t="shared" si="7"/>
        <v>-5.8352407637955392E-4</v>
      </c>
      <c r="N9" s="4">
        <v>56.639999000000003</v>
      </c>
      <c r="O9" s="14">
        <f t="shared" si="8"/>
        <v>2.6458843783979766E-2</v>
      </c>
      <c r="P9" s="14">
        <f t="shared" si="9"/>
        <v>1.4882592392638349E-2</v>
      </c>
      <c r="Q9" s="4">
        <v>76.080001999999993</v>
      </c>
      <c r="R9" s="14">
        <f t="shared" si="10"/>
        <v>7.6821456953641487E-3</v>
      </c>
      <c r="S9" s="14">
        <f t="shared" si="11"/>
        <v>-3.8941056959772681E-3</v>
      </c>
      <c r="T9" s="4">
        <v>23.25</v>
      </c>
      <c r="U9" s="14">
        <f t="shared" si="12"/>
        <v>-1.1899744500648284E-2</v>
      </c>
      <c r="V9" s="14">
        <f t="shared" si="13"/>
        <v>-2.34759958919897E-2</v>
      </c>
      <c r="W9" s="4">
        <v>56.529998999999997</v>
      </c>
      <c r="X9" s="14">
        <f t="shared" si="14"/>
        <v>3.9536556830883404E-2</v>
      </c>
      <c r="Y9" s="14">
        <f t="shared" si="15"/>
        <v>2.7960305439541987E-2</v>
      </c>
      <c r="Z9" s="4">
        <v>53.84</v>
      </c>
      <c r="AA9" s="14">
        <f t="shared" si="16"/>
        <v>4.1392629760297353E-2</v>
      </c>
      <c r="AB9" s="14">
        <f t="shared" si="17"/>
        <v>2.9816378368955936E-2</v>
      </c>
      <c r="AC9" s="4">
        <v>31.860001</v>
      </c>
      <c r="AD9" s="14">
        <f t="shared" si="18"/>
        <v>6.6351026856240726E-3</v>
      </c>
      <c r="AE9" s="14">
        <f t="shared" si="19"/>
        <v>-4.9411487057173442E-3</v>
      </c>
      <c r="AF9" s="4">
        <v>2411.8000489999999</v>
      </c>
      <c r="AG9" s="15">
        <f t="shared" si="20"/>
        <v>1.1576251391341417E-2</v>
      </c>
    </row>
    <row r="10" spans="1:33" x14ac:dyDescent="0.25">
      <c r="A10" s="2">
        <v>42916</v>
      </c>
      <c r="B10" s="3">
        <v>64.919998000000007</v>
      </c>
      <c r="C10" s="12">
        <f t="shared" si="0"/>
        <v>-7.9462711507863344E-3</v>
      </c>
      <c r="D10" s="12">
        <f t="shared" si="1"/>
        <v>-1.2760046241641777E-2</v>
      </c>
      <c r="E10" s="3">
        <v>53.810001</v>
      </c>
      <c r="F10" s="12">
        <f t="shared" si="2"/>
        <v>1.3752806565455657E-2</v>
      </c>
      <c r="G10" s="12">
        <f t="shared" si="3"/>
        <v>8.9390314746002168E-3</v>
      </c>
      <c r="H10" s="3">
        <v>68.110000999999997</v>
      </c>
      <c r="I10" s="13">
        <f t="shared" si="4"/>
        <v>8.7382112887237438E-3</v>
      </c>
      <c r="J10" s="12">
        <f t="shared" si="5"/>
        <v>3.9244361978683024E-3</v>
      </c>
      <c r="K10" s="3">
        <v>89.629997000000003</v>
      </c>
      <c r="L10" s="12">
        <f t="shared" si="6"/>
        <v>-1.5595891852963483E-2</v>
      </c>
      <c r="M10" s="12">
        <f t="shared" si="7"/>
        <v>-2.0409666943818926E-2</v>
      </c>
      <c r="N10" s="4">
        <v>54.939999</v>
      </c>
      <c r="O10" s="14">
        <f t="shared" si="8"/>
        <v>-3.0014124823695754E-2</v>
      </c>
      <c r="P10" s="14">
        <f t="shared" si="9"/>
        <v>-3.4827899914551194E-2</v>
      </c>
      <c r="Q10" s="4">
        <v>79.239998</v>
      </c>
      <c r="R10" s="14">
        <f t="shared" si="10"/>
        <v>4.1535172409695877E-2</v>
      </c>
      <c r="S10" s="14">
        <f t="shared" si="11"/>
        <v>3.6721397318840436E-2</v>
      </c>
      <c r="T10" s="4">
        <v>24.67</v>
      </c>
      <c r="U10" s="14">
        <f t="shared" si="12"/>
        <v>6.1075268817204376E-2</v>
      </c>
      <c r="V10" s="14">
        <f t="shared" si="13"/>
        <v>5.6261493726348935E-2</v>
      </c>
      <c r="W10" s="4">
        <v>54.720001000000003</v>
      </c>
      <c r="X10" s="14">
        <f t="shared" si="14"/>
        <v>-3.201836249811349E-2</v>
      </c>
      <c r="Y10" s="14">
        <f t="shared" si="15"/>
        <v>-3.683213758896893E-2</v>
      </c>
      <c r="Z10" s="4">
        <v>51.959999000000003</v>
      </c>
      <c r="AA10" s="14">
        <f t="shared" si="16"/>
        <v>-3.4918294947994054E-2</v>
      </c>
      <c r="AB10" s="14">
        <f t="shared" si="17"/>
        <v>-3.9732070038849494E-2</v>
      </c>
      <c r="AC10" s="4">
        <v>32.200001</v>
      </c>
      <c r="AD10" s="14">
        <f t="shared" si="18"/>
        <v>1.0671688302834638E-2</v>
      </c>
      <c r="AE10" s="14">
        <f t="shared" si="19"/>
        <v>5.8579132119791965E-3</v>
      </c>
      <c r="AF10" s="4">
        <v>2423.4099120000001</v>
      </c>
      <c r="AG10" s="15">
        <f t="shared" si="20"/>
        <v>4.8137750908554414E-3</v>
      </c>
    </row>
    <row r="11" spans="1:33" x14ac:dyDescent="0.25">
      <c r="A11" s="2">
        <v>42947</v>
      </c>
      <c r="B11" s="3">
        <v>66.620002999999997</v>
      </c>
      <c r="C11" s="12">
        <f t="shared" si="0"/>
        <v>2.6186152994027972E-2</v>
      </c>
      <c r="D11" s="12">
        <f t="shared" si="1"/>
        <v>6.8373268759973592E-3</v>
      </c>
      <c r="E11" s="3">
        <v>54.639999000000003</v>
      </c>
      <c r="F11" s="12">
        <f t="shared" si="2"/>
        <v>1.5424604805340988E-2</v>
      </c>
      <c r="G11" s="12">
        <f t="shared" si="3"/>
        <v>-3.9242213126896245E-3</v>
      </c>
      <c r="H11" s="3">
        <v>68.309997999999993</v>
      </c>
      <c r="I11" s="13">
        <f t="shared" si="4"/>
        <v>2.9363822796008507E-3</v>
      </c>
      <c r="J11" s="12">
        <f t="shared" si="5"/>
        <v>-1.6412443838429762E-2</v>
      </c>
      <c r="K11" s="3">
        <v>91.360000999999997</v>
      </c>
      <c r="L11" s="12">
        <f t="shared" si="6"/>
        <v>1.930161840795324E-2</v>
      </c>
      <c r="M11" s="12">
        <f t="shared" si="7"/>
        <v>-4.72077100773724E-5</v>
      </c>
      <c r="N11" s="4">
        <v>55.32</v>
      </c>
      <c r="O11" s="14">
        <f t="shared" si="8"/>
        <v>6.9166546581116619E-3</v>
      </c>
      <c r="P11" s="14">
        <f t="shared" si="9"/>
        <v>-1.2432171459918951E-2</v>
      </c>
      <c r="Q11" s="4">
        <v>79.889999000000003</v>
      </c>
      <c r="R11" s="14">
        <f t="shared" si="10"/>
        <v>8.2029406411646202E-3</v>
      </c>
      <c r="S11" s="14">
        <f t="shared" si="11"/>
        <v>-1.1145885476865992E-2</v>
      </c>
      <c r="T11" s="4">
        <v>25.09</v>
      </c>
      <c r="U11" s="14">
        <f t="shared" si="12"/>
        <v>1.7024726388325827E-2</v>
      </c>
      <c r="V11" s="14">
        <f t="shared" si="13"/>
        <v>-2.3240997297047858E-3</v>
      </c>
      <c r="W11" s="4">
        <v>57.16</v>
      </c>
      <c r="X11" s="14">
        <f t="shared" si="14"/>
        <v>4.4590624185112733E-2</v>
      </c>
      <c r="Y11" s="14">
        <f t="shared" si="15"/>
        <v>2.524179806708212E-2</v>
      </c>
      <c r="Z11" s="4">
        <v>53.220001000000003</v>
      </c>
      <c r="AA11" s="14">
        <f t="shared" si="16"/>
        <v>2.424946159063629E-2</v>
      </c>
      <c r="AB11" s="14">
        <f t="shared" si="17"/>
        <v>4.9006354726056772E-3</v>
      </c>
      <c r="AC11" s="4">
        <v>32.590000000000003</v>
      </c>
      <c r="AD11" s="14">
        <f t="shared" si="18"/>
        <v>1.211176981019358E-2</v>
      </c>
      <c r="AE11" s="14">
        <f t="shared" si="19"/>
        <v>-7.2370563078370323E-3</v>
      </c>
      <c r="AF11" s="4">
        <v>2470.3000489999999</v>
      </c>
      <c r="AG11" s="15">
        <f t="shared" si="20"/>
        <v>1.9348826118030613E-2</v>
      </c>
    </row>
    <row r="12" spans="1:33" x14ac:dyDescent="0.25">
      <c r="A12" s="2">
        <v>42978</v>
      </c>
      <c r="B12" s="3">
        <v>62.970001000000003</v>
      </c>
      <c r="C12" s="12">
        <f t="shared" si="0"/>
        <v>-5.4788379400102907E-2</v>
      </c>
      <c r="D12" s="12">
        <f t="shared" si="1"/>
        <v>-5.5334812211188592E-2</v>
      </c>
      <c r="E12" s="3">
        <v>55.07</v>
      </c>
      <c r="F12" s="12">
        <f t="shared" si="2"/>
        <v>7.8697109785817749E-3</v>
      </c>
      <c r="G12" s="12">
        <f t="shared" si="3"/>
        <v>7.3232781674960933E-3</v>
      </c>
      <c r="H12" s="3">
        <v>68.459998999999996</v>
      </c>
      <c r="I12" s="13">
        <f t="shared" si="4"/>
        <v>2.195886464526074E-3</v>
      </c>
      <c r="J12" s="12">
        <f t="shared" si="5"/>
        <v>1.6494536534403927E-3</v>
      </c>
      <c r="K12" s="3">
        <v>89.660004000000001</v>
      </c>
      <c r="L12" s="12">
        <f t="shared" si="6"/>
        <v>-1.8607672738532439E-2</v>
      </c>
      <c r="M12" s="12">
        <f t="shared" si="7"/>
        <v>-1.915410554961812E-2</v>
      </c>
      <c r="N12" s="4">
        <v>54.709999000000003</v>
      </c>
      <c r="O12" s="14">
        <f t="shared" si="8"/>
        <v>-1.1026771511207465E-2</v>
      </c>
      <c r="P12" s="14">
        <f t="shared" si="9"/>
        <v>-1.1573204322293145E-2</v>
      </c>
      <c r="Q12" s="4">
        <v>81.290001000000004</v>
      </c>
      <c r="R12" s="14">
        <f t="shared" si="10"/>
        <v>1.7524120885268762E-2</v>
      </c>
      <c r="S12" s="14">
        <f t="shared" si="11"/>
        <v>1.6977688074183081E-2</v>
      </c>
      <c r="T12" s="4">
        <v>24.700001</v>
      </c>
      <c r="U12" s="14">
        <f t="shared" si="12"/>
        <v>-1.5544001594260644E-2</v>
      </c>
      <c r="V12" s="14">
        <f t="shared" si="13"/>
        <v>-1.6090434405346327E-2</v>
      </c>
      <c r="W12" s="4">
        <v>58.830002</v>
      </c>
      <c r="X12" s="14">
        <f t="shared" si="14"/>
        <v>2.9216270118964379E-2</v>
      </c>
      <c r="Y12" s="14">
        <f t="shared" si="15"/>
        <v>2.8669837307878698E-2</v>
      </c>
      <c r="Z12" s="4">
        <v>54.970001000000003</v>
      </c>
      <c r="AA12" s="14">
        <f t="shared" si="16"/>
        <v>3.2882374429117352E-2</v>
      </c>
      <c r="AB12" s="14">
        <f t="shared" si="17"/>
        <v>3.2335941618031667E-2</v>
      </c>
      <c r="AC12" s="4">
        <v>32.919998</v>
      </c>
      <c r="AD12" s="14">
        <f t="shared" si="18"/>
        <v>1.012574409328003E-2</v>
      </c>
      <c r="AE12" s="14">
        <f t="shared" si="19"/>
        <v>9.5793112821943496E-3</v>
      </c>
      <c r="AF12" s="4">
        <v>2471.6499020000001</v>
      </c>
      <c r="AG12" s="15">
        <f t="shared" si="20"/>
        <v>5.4643281108568138E-4</v>
      </c>
    </row>
    <row r="13" spans="1:33" x14ac:dyDescent="0.25">
      <c r="A13" s="2">
        <v>43007</v>
      </c>
      <c r="B13" s="3">
        <v>68.480002999999996</v>
      </c>
      <c r="C13" s="12">
        <f t="shared" si="0"/>
        <v>8.7502015443830031E-2</v>
      </c>
      <c r="D13" s="12">
        <f t="shared" si="1"/>
        <v>6.8199036910586347E-2</v>
      </c>
      <c r="E13" s="3">
        <v>56.799999</v>
      </c>
      <c r="F13" s="12">
        <f t="shared" si="2"/>
        <v>3.1414545124387135E-2</v>
      </c>
      <c r="G13" s="12">
        <f t="shared" si="3"/>
        <v>1.2111566591143451E-2</v>
      </c>
      <c r="H13" s="3">
        <v>71</v>
      </c>
      <c r="I13" s="13">
        <f t="shared" si="4"/>
        <v>3.7101972496377103E-2</v>
      </c>
      <c r="J13" s="12">
        <f t="shared" si="5"/>
        <v>1.7798993963133419E-2</v>
      </c>
      <c r="K13" s="3">
        <v>90.080001999999993</v>
      </c>
      <c r="L13" s="12">
        <f t="shared" si="6"/>
        <v>4.6843406342028772E-3</v>
      </c>
      <c r="M13" s="12">
        <f t="shared" si="7"/>
        <v>-1.4618637899040807E-2</v>
      </c>
      <c r="N13" s="4">
        <v>53.98</v>
      </c>
      <c r="O13" s="14">
        <f t="shared" si="8"/>
        <v>-1.3343063669220803E-2</v>
      </c>
      <c r="P13" s="14">
        <f t="shared" si="9"/>
        <v>-3.264604220246449E-2</v>
      </c>
      <c r="Q13" s="4">
        <v>81.730002999999996</v>
      </c>
      <c r="R13" s="14">
        <f t="shared" si="10"/>
        <v>5.412744428432135E-3</v>
      </c>
      <c r="S13" s="14">
        <f t="shared" si="11"/>
        <v>-1.389023410481155E-2</v>
      </c>
      <c r="T13" s="4">
        <v>25.860001</v>
      </c>
      <c r="U13" s="14">
        <f t="shared" si="12"/>
        <v>4.6963560851677702E-2</v>
      </c>
      <c r="V13" s="14">
        <f t="shared" si="13"/>
        <v>2.7660582318434018E-2</v>
      </c>
      <c r="W13" s="4">
        <v>59.099997999999999</v>
      </c>
      <c r="X13" s="14">
        <f t="shared" si="14"/>
        <v>4.5894270069886962E-3</v>
      </c>
      <c r="Y13" s="14">
        <f t="shared" si="15"/>
        <v>-1.4713551526254988E-2</v>
      </c>
      <c r="Z13" s="4">
        <v>53.049999</v>
      </c>
      <c r="AA13" s="14">
        <f t="shared" si="16"/>
        <v>-3.492817837132664E-2</v>
      </c>
      <c r="AB13" s="14">
        <f t="shared" si="17"/>
        <v>-5.4231156904570324E-2</v>
      </c>
      <c r="AC13" s="4">
        <v>32.240001999999997</v>
      </c>
      <c r="AD13" s="14">
        <f t="shared" si="18"/>
        <v>-2.0656015835724011E-2</v>
      </c>
      <c r="AE13" s="14">
        <f t="shared" si="19"/>
        <v>-3.9958994368967694E-2</v>
      </c>
      <c r="AF13" s="4">
        <v>2519.360107</v>
      </c>
      <c r="AG13" s="15">
        <f t="shared" si="20"/>
        <v>1.9302978533243684E-2</v>
      </c>
    </row>
    <row r="14" spans="1:33" x14ac:dyDescent="0.25">
      <c r="A14" s="2">
        <v>43039</v>
      </c>
      <c r="B14" s="3">
        <v>67.910004000000001</v>
      </c>
      <c r="C14" s="12">
        <f t="shared" si="0"/>
        <v>-8.3235831633943665E-3</v>
      </c>
      <c r="D14" s="12">
        <f t="shared" si="1"/>
        <v>-3.0511718493743945E-2</v>
      </c>
      <c r="E14" s="3">
        <v>59</v>
      </c>
      <c r="F14" s="12">
        <f t="shared" si="2"/>
        <v>3.8732412653739667E-2</v>
      </c>
      <c r="G14" s="12">
        <f t="shared" si="3"/>
        <v>1.6544277323390089E-2</v>
      </c>
      <c r="H14" s="3">
        <v>71.529999000000004</v>
      </c>
      <c r="I14" s="13">
        <f t="shared" si="4"/>
        <v>7.4647746478873752E-3</v>
      </c>
      <c r="J14" s="12">
        <f t="shared" si="5"/>
        <v>-1.4723360682462203E-2</v>
      </c>
      <c r="K14" s="3">
        <v>91.989998</v>
      </c>
      <c r="L14" s="12">
        <f t="shared" si="6"/>
        <v>2.1203329902235203E-2</v>
      </c>
      <c r="M14" s="12">
        <f t="shared" si="7"/>
        <v>-9.848054281143756E-4</v>
      </c>
      <c r="N14" s="4">
        <v>53.09</v>
      </c>
      <c r="O14" s="14">
        <f t="shared" si="8"/>
        <v>-1.648758799555379E-2</v>
      </c>
      <c r="P14" s="14">
        <f t="shared" si="9"/>
        <v>-3.8675723325903369E-2</v>
      </c>
      <c r="Q14" s="4">
        <v>81.110000999999997</v>
      </c>
      <c r="R14" s="14">
        <f t="shared" si="10"/>
        <v>-7.585977942518851E-3</v>
      </c>
      <c r="S14" s="14">
        <f t="shared" si="11"/>
        <v>-2.9774113272868431E-2</v>
      </c>
      <c r="T14" s="4">
        <v>26.6</v>
      </c>
      <c r="U14" s="14">
        <f t="shared" si="12"/>
        <v>2.8615582806822047E-2</v>
      </c>
      <c r="V14" s="14">
        <f t="shared" si="13"/>
        <v>6.4274474764724684E-3</v>
      </c>
      <c r="W14" s="4">
        <v>62.950001</v>
      </c>
      <c r="X14" s="14">
        <f t="shared" si="14"/>
        <v>6.5143876993024624E-2</v>
      </c>
      <c r="Y14" s="14">
        <f t="shared" si="15"/>
        <v>4.2955741662675045E-2</v>
      </c>
      <c r="Z14" s="4">
        <v>55.119999</v>
      </c>
      <c r="AA14" s="14">
        <f t="shared" si="16"/>
        <v>3.9019793383973489E-2</v>
      </c>
      <c r="AB14" s="14">
        <f t="shared" si="17"/>
        <v>1.683165805362391E-2</v>
      </c>
      <c r="AC14" s="4">
        <v>32.5</v>
      </c>
      <c r="AD14" s="14">
        <f t="shared" si="18"/>
        <v>8.0644535940166216E-3</v>
      </c>
      <c r="AE14" s="14">
        <f t="shared" si="19"/>
        <v>-1.4123681736332957E-2</v>
      </c>
      <c r="AF14" s="4">
        <v>2575.26001</v>
      </c>
      <c r="AG14" s="15">
        <f t="shared" si="20"/>
        <v>2.2188135330349579E-2</v>
      </c>
    </row>
    <row r="15" spans="1:33" x14ac:dyDescent="0.25">
      <c r="A15" s="2">
        <v>43069</v>
      </c>
      <c r="B15" s="3">
        <v>69.099997999999999</v>
      </c>
      <c r="C15" s="12">
        <f t="shared" si="0"/>
        <v>1.7523103076241883E-2</v>
      </c>
      <c r="D15" s="12">
        <f t="shared" si="1"/>
        <v>-1.055952458821674E-2</v>
      </c>
      <c r="E15" s="3">
        <v>59.560001</v>
      </c>
      <c r="F15" s="12">
        <f t="shared" si="2"/>
        <v>9.4915423728813512E-3</v>
      </c>
      <c r="G15" s="12">
        <f t="shared" si="3"/>
        <v>-1.859108529157727E-2</v>
      </c>
      <c r="H15" s="3">
        <v>74.510002</v>
      </c>
      <c r="I15" s="13">
        <f t="shared" si="4"/>
        <v>4.1660884127790863E-2</v>
      </c>
      <c r="J15" s="12">
        <f t="shared" si="5"/>
        <v>1.3578256463332241E-2</v>
      </c>
      <c r="K15" s="3">
        <v>96.650002000000001</v>
      </c>
      <c r="L15" s="12">
        <f t="shared" si="6"/>
        <v>5.0657724766990438E-2</v>
      </c>
      <c r="M15" s="12">
        <f t="shared" si="7"/>
        <v>2.2575097102531815E-2</v>
      </c>
      <c r="N15" s="4">
        <v>56.049999</v>
      </c>
      <c r="O15" s="14">
        <f t="shared" si="8"/>
        <v>5.5754360519871843E-2</v>
      </c>
      <c r="P15" s="14">
        <f t="shared" si="9"/>
        <v>2.767173285541322E-2</v>
      </c>
      <c r="Q15" s="4">
        <v>83.470000999999996</v>
      </c>
      <c r="R15" s="14">
        <f t="shared" si="10"/>
        <v>2.9096288631533854E-2</v>
      </c>
      <c r="S15" s="14">
        <f t="shared" si="11"/>
        <v>1.013660967075232E-3</v>
      </c>
      <c r="T15" s="4">
        <v>27.52</v>
      </c>
      <c r="U15" s="14">
        <f t="shared" si="12"/>
        <v>3.4586466165413464E-2</v>
      </c>
      <c r="V15" s="14">
        <f t="shared" si="13"/>
        <v>6.5038385009548415E-3</v>
      </c>
      <c r="W15" s="4">
        <v>63.84</v>
      </c>
      <c r="X15" s="14">
        <f t="shared" si="14"/>
        <v>1.4138188814325882E-2</v>
      </c>
      <c r="Y15" s="14">
        <f t="shared" si="15"/>
        <v>-1.394443885013274E-2</v>
      </c>
      <c r="Z15" s="4">
        <v>56.599997999999999</v>
      </c>
      <c r="AA15" s="14">
        <f t="shared" si="16"/>
        <v>2.6850490327476228E-2</v>
      </c>
      <c r="AB15" s="14">
        <f t="shared" si="17"/>
        <v>-1.2321373369823946E-3</v>
      </c>
      <c r="AC15" s="4">
        <v>33.450001</v>
      </c>
      <c r="AD15" s="14">
        <f t="shared" si="18"/>
        <v>2.9230800000000008E-2</v>
      </c>
      <c r="AE15" s="14">
        <f t="shared" si="19"/>
        <v>1.1481723355413857E-3</v>
      </c>
      <c r="AF15" s="4">
        <v>2647.580078</v>
      </c>
      <c r="AG15" s="15">
        <f t="shared" si="20"/>
        <v>2.8082627664458622E-2</v>
      </c>
    </row>
    <row r="16" spans="1:33" x14ac:dyDescent="0.25">
      <c r="A16" s="2">
        <v>43098</v>
      </c>
      <c r="B16" s="3">
        <v>72.260002</v>
      </c>
      <c r="C16" s="12">
        <f t="shared" si="0"/>
        <v>4.5730884102196369E-2</v>
      </c>
      <c r="D16" s="12">
        <f t="shared" si="1"/>
        <v>3.5899253619592314E-2</v>
      </c>
      <c r="E16" s="3">
        <v>60.529998999999997</v>
      </c>
      <c r="F16" s="12">
        <f t="shared" si="2"/>
        <v>1.6286064199360857E-2</v>
      </c>
      <c r="G16" s="12">
        <f t="shared" si="3"/>
        <v>6.4544337167568057E-3</v>
      </c>
      <c r="H16" s="3">
        <v>75.669998000000007</v>
      </c>
      <c r="I16" s="13">
        <f t="shared" si="4"/>
        <v>1.55683259812556E-2</v>
      </c>
      <c r="J16" s="12">
        <f t="shared" si="5"/>
        <v>5.7366954986515489E-3</v>
      </c>
      <c r="K16" s="3">
        <v>98.690002000000007</v>
      </c>
      <c r="L16" s="12">
        <f t="shared" si="6"/>
        <v>2.1107086992093453E-2</v>
      </c>
      <c r="M16" s="12">
        <f t="shared" si="7"/>
        <v>1.1275456509489402E-2</v>
      </c>
      <c r="N16" s="4">
        <v>56.889999000000003</v>
      </c>
      <c r="O16" s="14">
        <f t="shared" si="8"/>
        <v>1.4986619357477658E-2</v>
      </c>
      <c r="P16" s="14">
        <f t="shared" si="9"/>
        <v>5.1549888748736068E-3</v>
      </c>
      <c r="Q16" s="4">
        <v>82.68</v>
      </c>
      <c r="R16" s="14">
        <f t="shared" si="10"/>
        <v>-9.4644901226248884E-3</v>
      </c>
      <c r="S16" s="14">
        <f t="shared" si="11"/>
        <v>-1.929612060522894E-2</v>
      </c>
      <c r="T16" s="4">
        <v>27.91</v>
      </c>
      <c r="U16" s="14">
        <f t="shared" si="12"/>
        <v>1.4171511627906998E-2</v>
      </c>
      <c r="V16" s="14">
        <f t="shared" si="13"/>
        <v>4.3398811453029471E-3</v>
      </c>
      <c r="W16" s="4">
        <v>63.950001</v>
      </c>
      <c r="X16" s="14">
        <f t="shared" si="14"/>
        <v>1.7230733082706281E-3</v>
      </c>
      <c r="Y16" s="14">
        <f t="shared" si="15"/>
        <v>-8.1085571743334233E-3</v>
      </c>
      <c r="Z16" s="4">
        <v>52.68</v>
      </c>
      <c r="AA16" s="14">
        <f t="shared" si="16"/>
        <v>-6.9257917641622521E-2</v>
      </c>
      <c r="AB16" s="14">
        <f t="shared" si="17"/>
        <v>-7.9089548124226569E-2</v>
      </c>
      <c r="AC16" s="4">
        <v>32.939999</v>
      </c>
      <c r="AD16" s="14">
        <f t="shared" si="18"/>
        <v>-1.5246696106227323E-2</v>
      </c>
      <c r="AE16" s="14">
        <f t="shared" si="19"/>
        <v>-2.5078326588831374E-2</v>
      </c>
      <c r="AF16" s="4">
        <v>2673.610107</v>
      </c>
      <c r="AG16" s="15">
        <f t="shared" si="20"/>
        <v>9.8316304826040514E-3</v>
      </c>
    </row>
    <row r="17" spans="1:33" ht="15.75" x14ac:dyDescent="0.25">
      <c r="A17" s="6"/>
      <c r="B17" s="17" t="s">
        <v>17</v>
      </c>
      <c r="C17" s="18"/>
      <c r="D17" s="16">
        <f>_xlfn.STDEV.P(D5:D16)</f>
        <v>3.7058176355522283E-2</v>
      </c>
      <c r="E17" s="17" t="s">
        <v>17</v>
      </c>
      <c r="F17" s="18"/>
      <c r="G17" s="16">
        <f>_xlfn.STDEV.P(G5:G16)</f>
        <v>1.5374696264134652E-2</v>
      </c>
      <c r="H17" s="17" t="s">
        <v>17</v>
      </c>
      <c r="I17" s="18"/>
      <c r="J17" s="16">
        <f>_xlfn.STDEV.P(J5:J16)</f>
        <v>1.04103503545783E-2</v>
      </c>
      <c r="K17" s="17" t="s">
        <v>17</v>
      </c>
      <c r="L17" s="18"/>
      <c r="M17" s="16">
        <f>_xlfn.STDEV.P(M5:M16)</f>
        <v>1.6159408166890737E-2</v>
      </c>
      <c r="N17" s="17" t="s">
        <v>17</v>
      </c>
      <c r="O17" s="18"/>
      <c r="P17" s="16">
        <f>_xlfn.STDEV.P(P5:P16)</f>
        <v>1.9877891906572569E-2</v>
      </c>
      <c r="Q17" s="17" t="s">
        <v>17</v>
      </c>
      <c r="R17" s="18"/>
      <c r="S17" s="16">
        <f>_xlfn.STDEV.P(S5:S16)</f>
        <v>1.8348524573268063E-2</v>
      </c>
      <c r="T17" s="17" t="s">
        <v>17</v>
      </c>
      <c r="U17" s="18"/>
      <c r="V17" s="16">
        <f>_xlfn.STDEV.P(V5:V16)</f>
        <v>2.360860521733528E-2</v>
      </c>
      <c r="W17" s="17" t="s">
        <v>17</v>
      </c>
      <c r="X17" s="18"/>
      <c r="Y17" s="16">
        <f>_xlfn.STDEV.P(Y5:Y16)</f>
        <v>2.2022342295135694E-2</v>
      </c>
      <c r="Z17" s="17" t="s">
        <v>17</v>
      </c>
      <c r="AA17" s="18"/>
      <c r="AB17" s="16">
        <f>_xlfn.STDEV.P(AB5:AB16)</f>
        <v>3.2508364383455925E-2</v>
      </c>
      <c r="AC17" s="17" t="s">
        <v>17</v>
      </c>
      <c r="AD17" s="18"/>
      <c r="AE17" s="16">
        <f>_xlfn.STDEV.P(AE5:AE16)</f>
        <v>1.423010488893936E-2</v>
      </c>
      <c r="AF17" s="6"/>
      <c r="AG17" s="6"/>
    </row>
    <row r="21" spans="1:33" x14ac:dyDescent="0.25">
      <c r="AB21" s="10"/>
      <c r="AC21" s="10"/>
    </row>
    <row r="22" spans="1:33" x14ac:dyDescent="0.25">
      <c r="AB22" s="9"/>
      <c r="AC22" s="11"/>
    </row>
  </sheetData>
  <mergeCells count="23">
    <mergeCell ref="AC2:AE2"/>
    <mergeCell ref="B1:AG1"/>
    <mergeCell ref="AF2:AG2"/>
    <mergeCell ref="Z17:AA17"/>
    <mergeCell ref="AC17:AD17"/>
    <mergeCell ref="N2:P2"/>
    <mergeCell ref="Q2:S2"/>
    <mergeCell ref="T2:V2"/>
    <mergeCell ref="W2:Y2"/>
    <mergeCell ref="Z2:AB2"/>
    <mergeCell ref="Q17:R17"/>
    <mergeCell ref="T17:U17"/>
    <mergeCell ref="W17:X17"/>
    <mergeCell ref="B17:C17"/>
    <mergeCell ref="E17:F17"/>
    <mergeCell ref="H17:I17"/>
    <mergeCell ref="K17:L17"/>
    <mergeCell ref="N17:O17"/>
    <mergeCell ref="A2:A3"/>
    <mergeCell ref="B2:D2"/>
    <mergeCell ref="E2:G2"/>
    <mergeCell ref="H2:J2"/>
    <mergeCell ref="K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Ham</dc:creator>
  <cp:lastModifiedBy>Richard</cp:lastModifiedBy>
  <dcterms:created xsi:type="dcterms:W3CDTF">2020-04-12T14:12:49Z</dcterms:created>
  <dcterms:modified xsi:type="dcterms:W3CDTF">2020-06-30T13:51:11Z</dcterms:modified>
</cp:coreProperties>
</file>