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2" i="1"/>
  <c r="D13"/>
  <c r="G22"/>
  <c r="H20"/>
  <c r="H13"/>
  <c r="I13"/>
  <c r="G13"/>
  <c r="B13"/>
  <c r="C13"/>
  <c r="L20"/>
  <c r="L15"/>
  <c r="L16"/>
  <c r="L19"/>
  <c r="G20"/>
  <c r="L9"/>
  <c r="L11"/>
  <c r="L6"/>
  <c r="L5"/>
  <c r="L3"/>
  <c r="C22"/>
  <c r="D22"/>
  <c r="E22"/>
  <c r="F22"/>
  <c r="H22"/>
  <c r="I22"/>
  <c r="J22"/>
  <c r="K22"/>
  <c r="B22"/>
  <c r="C20"/>
  <c r="D20"/>
  <c r="E20"/>
  <c r="F20"/>
  <c r="I20"/>
  <c r="J20"/>
  <c r="K20"/>
  <c r="B20"/>
  <c r="L18"/>
  <c r="L7"/>
  <c r="L8"/>
  <c r="L17"/>
  <c r="L10"/>
  <c r="L13"/>
  <c r="V11"/>
  <c r="S11"/>
  <c r="V10"/>
  <c r="S10"/>
  <c r="V9"/>
  <c r="S9"/>
  <c r="V8"/>
  <c r="S8"/>
  <c r="V7"/>
  <c r="S7"/>
  <c r="V6"/>
  <c r="S6"/>
  <c r="V5"/>
  <c r="S5"/>
  <c r="V4"/>
  <c r="S4"/>
  <c r="V3"/>
  <c r="S3"/>
  <c r="W3" l="1"/>
  <c r="W4"/>
  <c r="W6"/>
  <c r="W7"/>
  <c r="W8"/>
  <c r="W9"/>
  <c r="W10"/>
  <c r="W11"/>
  <c r="W5"/>
  <c r="F13"/>
  <c r="K13"/>
  <c r="J13"/>
  <c r="E13"/>
</calcChain>
</file>

<file path=xl/sharedStrings.xml><?xml version="1.0" encoding="utf-8"?>
<sst xmlns="http://schemas.openxmlformats.org/spreadsheetml/2006/main" count="38" uniqueCount="35">
  <si>
    <t>CUTCov</t>
  </si>
  <si>
    <t>CovBlk</t>
  </si>
  <si>
    <t>TotalBlk</t>
  </si>
  <si>
    <t>PUTCov</t>
  </si>
  <si>
    <t>NewCov</t>
  </si>
  <si>
    <t>NewTotal</t>
  </si>
  <si>
    <t>Increase</t>
  </si>
  <si>
    <t>TrueTests.cs</t>
  </si>
  <si>
    <t>NotAmenable</t>
  </si>
  <si>
    <t>CUT</t>
  </si>
  <si>
    <t>PUT</t>
  </si>
  <si>
    <t>Triple-A</t>
  </si>
  <si>
    <t>AAAA</t>
  </si>
  <si>
    <t>Constructor</t>
  </si>
  <si>
    <t>Normalized Roundtrip</t>
  </si>
  <si>
    <t>State Relation</t>
  </si>
  <si>
    <t>Allowed Exception</t>
  </si>
  <si>
    <t>EqualTests.cs</t>
  </si>
  <si>
    <t>AssertExceptionTests.cs</t>
  </si>
  <si>
    <t>ContainsTests.cs</t>
  </si>
  <si>
    <t>DoesNotContainTest.cs</t>
  </si>
  <si>
    <t>EmptyTests.cs</t>
  </si>
  <si>
    <t>FalseTests.cs</t>
  </si>
  <si>
    <t>InRangeTests.cs</t>
  </si>
  <si>
    <t>TheoryCommandTests.cs</t>
  </si>
  <si>
    <t>ContainsNewTests.cs</t>
  </si>
  <si>
    <t>DoesNotContainNewTest.cs</t>
  </si>
  <si>
    <t>InRangeNewTests.cs</t>
  </si>
  <si>
    <t>TheoryCommandNewTests.cs</t>
  </si>
  <si>
    <t>Parameterized Models</t>
  </si>
  <si>
    <t>Parameterized Models with negative behavior</t>
  </si>
  <si>
    <t>TOTAL NEW</t>
  </si>
  <si>
    <t>TOTAL Midterm</t>
  </si>
  <si>
    <t>TOTAL Final</t>
  </si>
  <si>
    <t>EmptyTest.cs</t>
  </si>
</sst>
</file>

<file path=xl/styles.xml><?xml version="1.0" encoding="utf-8"?>
<styleSheet xmlns="http://schemas.openxmlformats.org/spreadsheetml/2006/main">
  <numFmts count="1">
    <numFmt numFmtId="164" formatCode="0.0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10" fontId="4" fillId="0" borderId="0" xfId="0" applyNumberFormat="1" applyFont="1" applyAlignment="1"/>
    <xf numFmtId="10" fontId="5" fillId="0" borderId="0" xfId="0" applyNumberFormat="1" applyFont="1" applyAlignment="1">
      <alignment wrapText="1"/>
    </xf>
    <xf numFmtId="9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3" fillId="3" borderId="0" xfId="2" applyAlignme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0" xfId="2" applyAlignment="1">
      <alignment vertical="center"/>
    </xf>
    <xf numFmtId="0" fontId="2" fillId="2" borderId="0" xfId="1" applyAlignment="1"/>
    <xf numFmtId="0" fontId="2" fillId="2" borderId="0" xfId="1" applyAlignment="1">
      <alignment vertic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4.8438048915433199E-2"/>
          <c:y val="4.8644110858343297E-2"/>
          <c:w val="0.77659013511879593"/>
          <c:h val="0.69588016335950498"/>
        </c:manualLayout>
      </c:layout>
      <c:bar3DChart>
        <c:barDir val="col"/>
        <c:grouping val="stacked"/>
        <c:ser>
          <c:idx val="0"/>
          <c:order val="0"/>
          <c:tx>
            <c:v>Test Generalization</c:v>
          </c:tx>
          <c:dLbls>
            <c:dLbl>
              <c:idx val="2"/>
              <c:layout>
                <c:manualLayout>
                  <c:x val="3.9800995024876027E-3"/>
                  <c:y val="-3.3426183844011144E-2"/>
                </c:manualLayout>
              </c:layout>
              <c:showVal val="1"/>
            </c:dLbl>
            <c:dLbl>
              <c:idx val="3"/>
              <c:layout>
                <c:manualLayout>
                  <c:x val="1.9900497512437836E-3"/>
                  <c:y val="-3.3426183844011144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7140204271123516E-2"/>
                </c:manualLayout>
              </c:layout>
              <c:showVal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3</c:v>
                </c:pt>
                <c:pt idx="1">
                  <c:v>45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16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</c:ser>
        <c:ser>
          <c:idx val="1"/>
          <c:order val="1"/>
          <c:tx>
            <c:v>New PUTs</c:v>
          </c:tx>
          <c:dLbls>
            <c:dLbl>
              <c:idx val="0"/>
              <c:layout>
                <c:manualLayout>
                  <c:x val="1.9900497512437836E-3"/>
                  <c:y val="-3.3426183844011144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6"/>
              <c:layout>
                <c:manualLayout>
                  <c:x val="1.7272878982265651E-3"/>
                  <c:y val="-3.3340460355042359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delete val="1"/>
            </c:dLbl>
            <c:txPr>
              <a:bodyPr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Val val="1"/>
          </c:dLbls>
          <c:cat>
            <c:strRef>
              <c:f>Sheet1!$B$1:$J$1</c:f>
              <c:strCache>
                <c:ptCount val="9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2.5</c:v>
                </c:pt>
                <c:pt idx="4">
                  <c:v>2.6</c:v>
                </c:pt>
                <c:pt idx="5">
                  <c:v>2.10 </c:v>
                </c:pt>
                <c:pt idx="6">
                  <c:v>3.2</c:v>
                </c:pt>
                <c:pt idx="7">
                  <c:v>3.4</c:v>
                </c:pt>
                <c:pt idx="8">
                  <c:v>NotAmenable</c:v>
                </c:pt>
              </c:strCache>
            </c:strRef>
          </c:cat>
          <c:val>
            <c:numRef>
              <c:f>Sheet1!$B$20:$J$20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hape val="box"/>
        <c:axId val="66567168"/>
        <c:axId val="66577152"/>
        <c:axId val="0"/>
      </c:bar3DChart>
      <c:catAx>
        <c:axId val="665671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6577152"/>
        <c:crosses val="autoZero"/>
        <c:auto val="1"/>
        <c:lblAlgn val="ctr"/>
        <c:lblOffset val="100"/>
      </c:catAx>
      <c:valAx>
        <c:axId val="66577152"/>
        <c:scaling>
          <c:orientation val="minMax"/>
        </c:scaling>
        <c:axPos val="l"/>
        <c:majorGridlines/>
        <c:numFmt formatCode="General" sourceLinked="1"/>
        <c:tickLblPos val="nextTo"/>
        <c:crossAx val="6656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82269716141318"/>
          <c:y val="0.30713185408254373"/>
          <c:w val="0.20465698055443471"/>
          <c:h val="0.12642130849201652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143608</xdr:colOff>
      <xdr:row>25</xdr:row>
      <xdr:rowOff>161192</xdr:rowOff>
    </xdr:from>
    <xdr:to>
      <xdr:col>9</xdr:col>
      <xdr:colOff>781050</xdr:colOff>
      <xdr:row>43</xdr:row>
      <xdr:rowOff>160459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"/>
  <sheetViews>
    <sheetView tabSelected="1" topLeftCell="A19" workbookViewId="0">
      <selection activeCell="H25" sqref="H25"/>
    </sheetView>
  </sheetViews>
  <sheetFormatPr defaultRowHeight="15"/>
  <cols>
    <col min="1" max="1" width="25.42578125" customWidth="1"/>
    <col min="4" max="4" width="12" customWidth="1"/>
    <col min="5" max="5" width="11" customWidth="1"/>
    <col min="6" max="6" width="9.5703125" customWidth="1"/>
    <col min="7" max="7" width="10.140625" customWidth="1"/>
    <col min="8" max="8" width="15.5703125" customWidth="1"/>
    <col min="9" max="9" width="24.140625" customWidth="1"/>
    <col min="10" max="10" width="13.5703125" style="20" customWidth="1"/>
    <col min="13" max="13" width="10.42578125" customWidth="1"/>
    <col min="18" max="18" width="10.28515625" customWidth="1"/>
    <col min="19" max="19" width="11" customWidth="1"/>
    <col min="21" max="21" width="10.28515625" customWidth="1"/>
  </cols>
  <sheetData>
    <row r="1" spans="1:23" s="13" customFormat="1" ht="15.75">
      <c r="A1" s="9"/>
      <c r="B1" s="9">
        <v>2.1</v>
      </c>
      <c r="C1" s="9">
        <v>2.2000000000000002</v>
      </c>
      <c r="D1" s="9">
        <v>2.2999999999999998</v>
      </c>
      <c r="E1" s="9">
        <v>2.5</v>
      </c>
      <c r="F1" s="9">
        <v>2.6</v>
      </c>
      <c r="G1" s="10">
        <v>2.1</v>
      </c>
      <c r="H1" s="14">
        <v>3.2</v>
      </c>
      <c r="I1" s="14">
        <v>3.4</v>
      </c>
      <c r="J1" s="20" t="s">
        <v>8</v>
      </c>
      <c r="K1" s="9" t="s">
        <v>9</v>
      </c>
      <c r="L1" s="10" t="s">
        <v>10</v>
      </c>
      <c r="M1" s="11" t="s">
        <v>0</v>
      </c>
      <c r="N1" s="11" t="s">
        <v>1</v>
      </c>
      <c r="O1" s="11" t="s">
        <v>2</v>
      </c>
      <c r="P1" s="11" t="s">
        <v>3</v>
      </c>
      <c r="Q1" s="11" t="s">
        <v>1</v>
      </c>
      <c r="R1" s="11" t="s">
        <v>2</v>
      </c>
      <c r="S1" s="12"/>
      <c r="T1" s="11" t="s">
        <v>4</v>
      </c>
      <c r="U1" s="11" t="s">
        <v>5</v>
      </c>
      <c r="V1" s="12" t="s">
        <v>4</v>
      </c>
      <c r="W1" s="11" t="s">
        <v>6</v>
      </c>
    </row>
    <row r="2" spans="1:23" s="19" customFormat="1" ht="32.25" customHeight="1">
      <c r="A2" s="16"/>
      <c r="B2" s="16" t="s">
        <v>11</v>
      </c>
      <c r="C2" s="16" t="s">
        <v>12</v>
      </c>
      <c r="D2" s="16" t="s">
        <v>13</v>
      </c>
      <c r="E2" s="16" t="s">
        <v>14</v>
      </c>
      <c r="F2" s="16" t="s">
        <v>15</v>
      </c>
      <c r="G2" s="17" t="s">
        <v>16</v>
      </c>
      <c r="H2" s="17" t="s">
        <v>29</v>
      </c>
      <c r="I2" s="17" t="s">
        <v>30</v>
      </c>
      <c r="J2" s="20"/>
      <c r="K2" s="16"/>
      <c r="L2" s="17"/>
      <c r="M2" s="16"/>
      <c r="N2" s="16"/>
      <c r="O2" s="16"/>
      <c r="P2" s="16"/>
      <c r="Q2" s="16"/>
      <c r="R2" s="16"/>
      <c r="S2" s="18"/>
      <c r="T2" s="16"/>
      <c r="U2" s="16"/>
      <c r="V2" s="18"/>
      <c r="W2" s="16"/>
    </row>
    <row r="3" spans="1:23" ht="15.75">
      <c r="A3" s="1" t="s">
        <v>17</v>
      </c>
      <c r="B3" s="1">
        <v>2</v>
      </c>
      <c r="C3" s="1">
        <v>24</v>
      </c>
      <c r="D3" s="1"/>
      <c r="E3" s="1">
        <v>1</v>
      </c>
      <c r="F3" s="1"/>
      <c r="G3" s="1">
        <v>7</v>
      </c>
      <c r="H3" s="1">
        <v>3</v>
      </c>
      <c r="I3" s="1"/>
      <c r="J3" s="20">
        <v>6</v>
      </c>
      <c r="K3" s="1">
        <v>45</v>
      </c>
      <c r="L3" s="1">
        <f>SUM(B3:G3)</f>
        <v>34</v>
      </c>
      <c r="M3" s="4">
        <v>0.96099999999999997</v>
      </c>
      <c r="N3" s="3">
        <v>74</v>
      </c>
      <c r="O3" s="3">
        <v>77</v>
      </c>
      <c r="P3" s="4">
        <v>0.98699999999999999</v>
      </c>
      <c r="Q3" s="3">
        <v>76</v>
      </c>
      <c r="R3" s="3">
        <v>77</v>
      </c>
      <c r="S3" s="4">
        <f>Q3/R3</f>
        <v>0.98701298701298701</v>
      </c>
      <c r="T3" s="3">
        <v>76</v>
      </c>
      <c r="U3" s="3">
        <v>77</v>
      </c>
      <c r="V3" s="5">
        <f>T3/U3</f>
        <v>0.98701298701298701</v>
      </c>
      <c r="W3" s="5">
        <f>V3-S3</f>
        <v>0</v>
      </c>
    </row>
    <row r="4" spans="1:23" ht="15.75">
      <c r="A4" s="1" t="s">
        <v>18</v>
      </c>
      <c r="B4" s="1"/>
      <c r="C4" s="1"/>
      <c r="D4" s="1">
        <v>1</v>
      </c>
      <c r="E4" s="1"/>
      <c r="F4" s="1">
        <v>1</v>
      </c>
      <c r="G4" s="1"/>
      <c r="H4" s="1"/>
      <c r="I4" s="1"/>
      <c r="K4" s="1">
        <v>2</v>
      </c>
      <c r="L4" s="1">
        <v>2</v>
      </c>
      <c r="M4" s="4">
        <v>1</v>
      </c>
      <c r="N4" s="3">
        <v>3</v>
      </c>
      <c r="O4" s="3">
        <v>3</v>
      </c>
      <c r="P4" s="4">
        <v>1</v>
      </c>
      <c r="Q4" s="3">
        <v>3</v>
      </c>
      <c r="R4" s="3">
        <v>3</v>
      </c>
      <c r="S4" s="4">
        <f t="shared" ref="S4:S11" si="0">Q4/R4</f>
        <v>1</v>
      </c>
      <c r="T4" s="3">
        <v>3</v>
      </c>
      <c r="U4" s="3">
        <v>3</v>
      </c>
      <c r="V4" s="5">
        <f>T4/U4</f>
        <v>1</v>
      </c>
      <c r="W4" s="5">
        <f t="shared" ref="W4:W11" si="1">V4-S4</f>
        <v>0</v>
      </c>
    </row>
    <row r="5" spans="1:23" ht="15.75">
      <c r="A5" s="1" t="s">
        <v>19</v>
      </c>
      <c r="B5" s="1"/>
      <c r="C5" s="1">
        <v>8</v>
      </c>
      <c r="D5" s="1"/>
      <c r="E5" s="1"/>
      <c r="F5" s="1"/>
      <c r="G5" s="1">
        <v>1</v>
      </c>
      <c r="H5" s="1">
        <v>1</v>
      </c>
      <c r="I5" s="1"/>
      <c r="K5" s="1">
        <v>9</v>
      </c>
      <c r="L5" s="1">
        <f>SUM(B5:G5)</f>
        <v>9</v>
      </c>
      <c r="M5" s="4">
        <v>0.61899999999999999</v>
      </c>
      <c r="N5" s="3">
        <v>52</v>
      </c>
      <c r="O5" s="3">
        <v>84</v>
      </c>
      <c r="P5" s="6">
        <v>0.61899999999999999</v>
      </c>
      <c r="Q5" s="3">
        <v>52</v>
      </c>
      <c r="R5" s="3">
        <v>84</v>
      </c>
      <c r="S5" s="4">
        <f t="shared" si="0"/>
        <v>0.61904761904761907</v>
      </c>
      <c r="T5" s="3">
        <v>77</v>
      </c>
      <c r="U5" s="3">
        <v>84</v>
      </c>
      <c r="V5" s="5">
        <f>T5/U5</f>
        <v>0.91666666666666663</v>
      </c>
      <c r="W5" s="5">
        <f t="shared" si="1"/>
        <v>0.29761904761904756</v>
      </c>
    </row>
    <row r="6" spans="1:23" ht="15.75">
      <c r="A6" s="1" t="s">
        <v>20</v>
      </c>
      <c r="B6" s="1"/>
      <c r="C6" s="1">
        <v>8</v>
      </c>
      <c r="D6" s="1"/>
      <c r="E6" s="1"/>
      <c r="F6" s="1"/>
      <c r="G6" s="1">
        <v>1</v>
      </c>
      <c r="H6" s="1">
        <v>1</v>
      </c>
      <c r="I6" s="1"/>
      <c r="K6" s="1">
        <v>9</v>
      </c>
      <c r="L6" s="1">
        <f>SUM(B6:G6)</f>
        <v>9</v>
      </c>
      <c r="M6" s="4">
        <v>0.60709999999999997</v>
      </c>
      <c r="N6" s="3">
        <v>51</v>
      </c>
      <c r="O6" s="3">
        <v>84</v>
      </c>
      <c r="P6" s="4">
        <v>0.60709999999999997</v>
      </c>
      <c r="Q6" s="3">
        <v>51</v>
      </c>
      <c r="R6" s="3">
        <v>84</v>
      </c>
      <c r="S6" s="4">
        <f t="shared" si="0"/>
        <v>0.6071428571428571</v>
      </c>
      <c r="T6" s="3">
        <v>77</v>
      </c>
      <c r="U6" s="3">
        <v>84</v>
      </c>
      <c r="V6" s="5">
        <f t="shared" ref="V6:V11" si="2">T6/U6</f>
        <v>0.91666666666666663</v>
      </c>
      <c r="W6" s="5">
        <f t="shared" si="1"/>
        <v>0.30952380952380953</v>
      </c>
    </row>
    <row r="7" spans="1:23" ht="15.75">
      <c r="A7" s="1" t="s">
        <v>21</v>
      </c>
      <c r="B7" s="1">
        <v>1</v>
      </c>
      <c r="C7" s="1">
        <v>2</v>
      </c>
      <c r="D7" s="1"/>
      <c r="E7" s="1"/>
      <c r="F7" s="1"/>
      <c r="G7" s="1"/>
      <c r="H7" s="1"/>
      <c r="I7" s="1"/>
      <c r="J7" s="20">
        <v>2</v>
      </c>
      <c r="K7" s="1">
        <v>5</v>
      </c>
      <c r="L7" s="1">
        <f t="shared" ref="L4:L11" si="3">SUM(B7:I7)</f>
        <v>3</v>
      </c>
      <c r="M7" s="4">
        <v>0.84619999999999995</v>
      </c>
      <c r="N7" s="3">
        <v>22</v>
      </c>
      <c r="O7" s="3">
        <v>26</v>
      </c>
      <c r="P7" s="4">
        <v>0.84619999999999995</v>
      </c>
      <c r="Q7" s="3">
        <v>22</v>
      </c>
      <c r="R7" s="3">
        <v>26</v>
      </c>
      <c r="S7" s="4">
        <f t="shared" si="0"/>
        <v>0.84615384615384615</v>
      </c>
      <c r="T7" s="3">
        <v>26</v>
      </c>
      <c r="U7" s="3">
        <v>26</v>
      </c>
      <c r="V7" s="5">
        <f t="shared" si="2"/>
        <v>1</v>
      </c>
      <c r="W7" s="5">
        <f t="shared" si="1"/>
        <v>0.15384615384615385</v>
      </c>
    </row>
    <row r="8" spans="1:23" ht="15.75">
      <c r="A8" s="2" t="s">
        <v>22</v>
      </c>
      <c r="B8" s="2"/>
      <c r="C8" s="2"/>
      <c r="D8" s="2"/>
      <c r="E8" s="2"/>
      <c r="F8" s="2"/>
      <c r="G8" s="2"/>
      <c r="H8" s="2"/>
      <c r="I8" s="2"/>
      <c r="J8" s="20">
        <v>2</v>
      </c>
      <c r="K8" s="2">
        <v>2</v>
      </c>
      <c r="L8" s="15">
        <f t="shared" si="3"/>
        <v>0</v>
      </c>
      <c r="M8" s="7">
        <v>1</v>
      </c>
      <c r="N8" s="8">
        <v>6</v>
      </c>
      <c r="O8" s="8">
        <v>6</v>
      </c>
      <c r="P8" s="3"/>
      <c r="Q8" s="3"/>
      <c r="R8" s="3"/>
      <c r="S8" s="4" t="e">
        <f t="shared" si="0"/>
        <v>#DIV/0!</v>
      </c>
      <c r="T8" s="2"/>
      <c r="U8" s="2"/>
      <c r="V8" s="5" t="e">
        <f t="shared" si="2"/>
        <v>#DIV/0!</v>
      </c>
      <c r="W8" s="5" t="e">
        <f t="shared" si="1"/>
        <v>#DIV/0!</v>
      </c>
    </row>
    <row r="9" spans="1:23" ht="15.75">
      <c r="A9" s="1" t="s">
        <v>23</v>
      </c>
      <c r="B9" s="1"/>
      <c r="C9" s="1">
        <v>1</v>
      </c>
      <c r="D9" s="1"/>
      <c r="E9" s="1"/>
      <c r="F9" s="1"/>
      <c r="G9" s="1">
        <v>2</v>
      </c>
      <c r="H9" s="1"/>
      <c r="I9" s="1"/>
      <c r="K9" s="1">
        <v>7</v>
      </c>
      <c r="L9" s="1">
        <f>SUM(B9:G9)</f>
        <v>3</v>
      </c>
      <c r="M9" s="4">
        <v>0.43059999999999998</v>
      </c>
      <c r="N9" s="3">
        <v>31</v>
      </c>
      <c r="O9" s="3">
        <v>72</v>
      </c>
      <c r="P9" s="4">
        <v>0.43059999999999998</v>
      </c>
      <c r="Q9" s="3">
        <v>31</v>
      </c>
      <c r="R9" s="3">
        <v>72</v>
      </c>
      <c r="S9" s="4">
        <f t="shared" si="0"/>
        <v>0.43055555555555558</v>
      </c>
      <c r="T9" s="3">
        <v>65</v>
      </c>
      <c r="U9" s="3">
        <v>72</v>
      </c>
      <c r="V9" s="5">
        <f t="shared" si="2"/>
        <v>0.90277777777777779</v>
      </c>
      <c r="W9" s="5">
        <f t="shared" si="1"/>
        <v>0.47222222222222221</v>
      </c>
    </row>
    <row r="10" spans="1:23" ht="15.75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0">
        <v>2</v>
      </c>
      <c r="K10" s="2">
        <v>2</v>
      </c>
      <c r="L10" s="15">
        <f t="shared" si="3"/>
        <v>0</v>
      </c>
      <c r="M10" s="7">
        <v>1</v>
      </c>
      <c r="N10" s="8">
        <v>6</v>
      </c>
      <c r="O10" s="8">
        <v>6</v>
      </c>
      <c r="P10" s="3"/>
      <c r="Q10" s="3"/>
      <c r="R10" s="3"/>
      <c r="S10" s="4" t="e">
        <f t="shared" si="0"/>
        <v>#DIV/0!</v>
      </c>
      <c r="T10" s="2"/>
      <c r="U10" s="2"/>
      <c r="V10" s="5" t="e">
        <f t="shared" si="2"/>
        <v>#DIV/0!</v>
      </c>
      <c r="W10" s="5" t="e">
        <f t="shared" si="1"/>
        <v>#DIV/0!</v>
      </c>
    </row>
    <row r="11" spans="1:23" ht="15.75">
      <c r="A11" s="1" t="s">
        <v>24</v>
      </c>
      <c r="B11" s="1"/>
      <c r="C11" s="1">
        <v>2</v>
      </c>
      <c r="D11" s="1"/>
      <c r="E11" s="1"/>
      <c r="F11" s="1"/>
      <c r="G11" s="1">
        <v>5</v>
      </c>
      <c r="H11" s="1"/>
      <c r="I11" s="1">
        <v>5</v>
      </c>
      <c r="K11" s="1">
        <v>9</v>
      </c>
      <c r="L11" s="1">
        <f>SUM(B11:G11)</f>
        <v>7</v>
      </c>
      <c r="M11" s="4">
        <v>0.91669999999999996</v>
      </c>
      <c r="N11" s="3">
        <v>44</v>
      </c>
      <c r="O11" s="3">
        <v>48</v>
      </c>
      <c r="P11" s="4">
        <v>0.9375</v>
      </c>
      <c r="Q11" s="3">
        <v>46</v>
      </c>
      <c r="R11" s="3">
        <v>48</v>
      </c>
      <c r="S11" s="4">
        <f t="shared" si="0"/>
        <v>0.95833333333333337</v>
      </c>
      <c r="T11" s="3">
        <v>46</v>
      </c>
      <c r="U11" s="3">
        <v>48</v>
      </c>
      <c r="V11" s="5">
        <f t="shared" si="2"/>
        <v>0.95833333333333337</v>
      </c>
      <c r="W11" s="5">
        <f t="shared" si="1"/>
        <v>0</v>
      </c>
    </row>
    <row r="13" spans="1:23" s="22" customFormat="1">
      <c r="A13" s="21" t="s">
        <v>32</v>
      </c>
      <c r="B13" s="22">
        <f>SUM(B3:B11)</f>
        <v>3</v>
      </c>
      <c r="C13" s="22">
        <f>SUM(C3:C11)</f>
        <v>45</v>
      </c>
      <c r="D13" s="22">
        <f>SUM(D3:D11)</f>
        <v>1</v>
      </c>
      <c r="E13" s="22">
        <f t="shared" ref="B13:L13" ca="1" si="4">SUM(E3:E18)</f>
        <v>1</v>
      </c>
      <c r="F13" s="22">
        <f t="shared" ca="1" si="4"/>
        <v>1</v>
      </c>
      <c r="G13" s="22">
        <f>SUM(G3:G11)</f>
        <v>16</v>
      </c>
      <c r="H13" s="22">
        <f>SUM(H3:H11)</f>
        <v>5</v>
      </c>
      <c r="I13" s="22">
        <f>SUM(I3:I11)</f>
        <v>5</v>
      </c>
      <c r="J13" s="20">
        <f t="shared" ca="1" si="4"/>
        <v>12</v>
      </c>
      <c r="K13" s="22">
        <f t="shared" ca="1" si="4"/>
        <v>90</v>
      </c>
      <c r="L13" s="22">
        <f>SUM(L3:L11)</f>
        <v>67</v>
      </c>
    </row>
    <row r="15" spans="1:23" ht="15.75">
      <c r="A15" s="1" t="s">
        <v>25</v>
      </c>
      <c r="B15" s="1"/>
      <c r="C15" s="1"/>
      <c r="D15" s="1"/>
      <c r="E15" s="1"/>
      <c r="F15" s="1"/>
      <c r="G15" s="1">
        <v>5</v>
      </c>
      <c r="H15" s="1">
        <v>1</v>
      </c>
      <c r="I15" s="1"/>
      <c r="K15" s="1"/>
      <c r="L15" s="1">
        <f>SUM(B15:G15)</f>
        <v>5</v>
      </c>
      <c r="M15" s="4"/>
      <c r="N15" s="3"/>
      <c r="O15" s="3"/>
      <c r="P15" s="6"/>
      <c r="Q15" s="3"/>
      <c r="R15" s="3"/>
      <c r="S15" s="4"/>
      <c r="T15" s="3"/>
      <c r="U15" s="3"/>
      <c r="V15" s="5"/>
      <c r="W15" s="5"/>
    </row>
    <row r="16" spans="1:23" ht="15.75">
      <c r="A16" s="1" t="s">
        <v>26</v>
      </c>
      <c r="B16" s="1"/>
      <c r="C16" s="1"/>
      <c r="D16" s="1"/>
      <c r="E16" s="1"/>
      <c r="F16" s="1"/>
      <c r="G16" s="1">
        <v>5</v>
      </c>
      <c r="H16" s="1">
        <v>1</v>
      </c>
      <c r="I16" s="1"/>
      <c r="K16" s="1"/>
      <c r="L16" s="1">
        <f>SUM(B16:G16)</f>
        <v>5</v>
      </c>
      <c r="M16" s="4"/>
      <c r="N16" s="3"/>
      <c r="O16" s="3"/>
      <c r="P16" s="4"/>
      <c r="Q16" s="3"/>
      <c r="R16" s="3"/>
      <c r="S16" s="4"/>
      <c r="T16" s="3"/>
      <c r="U16" s="3"/>
      <c r="V16" s="5"/>
      <c r="W16" s="5"/>
    </row>
    <row r="17" spans="1:23" ht="15.75">
      <c r="A17" s="1" t="s">
        <v>27</v>
      </c>
      <c r="B17" s="1">
        <v>2</v>
      </c>
      <c r="C17" s="1"/>
      <c r="D17" s="1"/>
      <c r="E17" s="1"/>
      <c r="F17" s="1"/>
      <c r="G17" s="1">
        <v>3</v>
      </c>
      <c r="H17" s="1">
        <v>1</v>
      </c>
      <c r="I17" s="1"/>
      <c r="K17" s="1"/>
      <c r="L17" s="1">
        <f>SUM(B17:I17)</f>
        <v>6</v>
      </c>
      <c r="M17" s="4"/>
      <c r="N17" s="3"/>
      <c r="O17" s="3"/>
      <c r="P17" s="4"/>
      <c r="Q17" s="3"/>
      <c r="R17" s="3"/>
      <c r="S17" s="4"/>
      <c r="T17" s="3"/>
      <c r="U17" s="3"/>
      <c r="V17" s="5"/>
      <c r="W17" s="5"/>
    </row>
    <row r="18" spans="1:23" ht="15.75">
      <c r="A18" s="1" t="s">
        <v>28</v>
      </c>
      <c r="B18" s="1"/>
      <c r="C18" s="1">
        <v>0</v>
      </c>
      <c r="D18" s="1"/>
      <c r="E18" s="1"/>
      <c r="F18" s="1"/>
      <c r="G18" s="1">
        <v>0</v>
      </c>
      <c r="H18" s="1"/>
      <c r="I18" s="1"/>
      <c r="K18" s="1"/>
      <c r="L18" s="1">
        <f>SUM(B18:I18)</f>
        <v>0</v>
      </c>
      <c r="M18" s="4"/>
      <c r="N18" s="3"/>
      <c r="O18" s="3"/>
      <c r="P18" s="4"/>
      <c r="Q18" s="3"/>
      <c r="R18" s="3"/>
      <c r="S18" s="4"/>
      <c r="T18" s="3"/>
      <c r="U18" s="3"/>
      <c r="V18" s="5"/>
      <c r="W18" s="5"/>
    </row>
    <row r="19" spans="1:23">
      <c r="A19" s="1" t="s">
        <v>34</v>
      </c>
      <c r="G19" s="1">
        <v>1</v>
      </c>
      <c r="L19" s="1">
        <f>SUM(B19:I19)</f>
        <v>1</v>
      </c>
    </row>
    <row r="20" spans="1:23" s="22" customFormat="1">
      <c r="A20" s="21" t="s">
        <v>31</v>
      </c>
      <c r="B20" s="22">
        <f>SUM(B15:B18)</f>
        <v>2</v>
      </c>
      <c r="C20" s="22">
        <f t="shared" ref="C20:L20" si="5">SUM(C15:C18)</f>
        <v>0</v>
      </c>
      <c r="D20" s="22">
        <f t="shared" si="5"/>
        <v>0</v>
      </c>
      <c r="E20" s="22">
        <f t="shared" si="5"/>
        <v>0</v>
      </c>
      <c r="F20" s="22">
        <f t="shared" si="5"/>
        <v>0</v>
      </c>
      <c r="G20" s="22">
        <f>SUM(G15:G19)</f>
        <v>14</v>
      </c>
      <c r="H20" s="22">
        <f>SUM(H15:H18)</f>
        <v>3</v>
      </c>
      <c r="I20" s="22">
        <f t="shared" si="5"/>
        <v>0</v>
      </c>
      <c r="J20" s="20">
        <f t="shared" si="5"/>
        <v>0</v>
      </c>
      <c r="K20" s="22">
        <f t="shared" si="5"/>
        <v>0</v>
      </c>
      <c r="L20" s="22">
        <f>SUM(B20:G20)</f>
        <v>16</v>
      </c>
    </row>
    <row r="22" spans="1:23" s="22" customFormat="1">
      <c r="A22" s="21" t="s">
        <v>33</v>
      </c>
      <c r="B22" s="22">
        <f>SUM(B3:B11,B15:B18)</f>
        <v>5</v>
      </c>
      <c r="C22" s="22">
        <f t="shared" ref="C22:L22" si="6">SUM(C3:C11,C15:C18)</f>
        <v>45</v>
      </c>
      <c r="D22" s="22">
        <f t="shared" si="6"/>
        <v>1</v>
      </c>
      <c r="E22" s="22">
        <f t="shared" si="6"/>
        <v>1</v>
      </c>
      <c r="F22" s="22">
        <f t="shared" si="6"/>
        <v>1</v>
      </c>
      <c r="G22" s="22">
        <f>SUM(G13,G20)</f>
        <v>30</v>
      </c>
      <c r="H22" s="22">
        <f t="shared" si="6"/>
        <v>8</v>
      </c>
      <c r="I22" s="22">
        <f t="shared" si="6"/>
        <v>5</v>
      </c>
      <c r="J22" s="20">
        <f t="shared" si="6"/>
        <v>12</v>
      </c>
      <c r="K22" s="22">
        <f t="shared" si="6"/>
        <v>90</v>
      </c>
      <c r="L22" s="22">
        <f>SUM(B22:G22)</f>
        <v>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2009-11-29T15:04:33Z</dcterms:modified>
</cp:coreProperties>
</file>