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winain/Desktop/"/>
    </mc:Choice>
  </mc:AlternateContent>
  <xr:revisionPtr revIDLastSave="0" documentId="13_ncr:1_{1C5A1F44-A4A6-B942-AD7B-856D4A76FB41}" xr6:coauthVersionLast="45" xr6:coauthVersionMax="45" xr10:uidLastSave="{00000000-0000-0000-0000-000000000000}"/>
  <bookViews>
    <workbookView xWindow="8780" yWindow="460" windowWidth="29600" windowHeight="20020" firstSheet="1" activeTab="10" xr2:uid="{AFEF9D71-4772-5847-8074-0DABF0A97FE0}"/>
  </bookViews>
  <sheets>
    <sheet name="Formula" sheetId="2" r:id="rId1"/>
    <sheet name="Referencing" sheetId="1" r:id="rId2"/>
    <sheet name="Basic Formula" sheetId="5" r:id="rId3"/>
    <sheet name="Sum - Running" sheetId="6" r:id="rId4"/>
    <sheet name="Sheet7" sheetId="7" r:id="rId5"/>
    <sheet name="Sheet8" sheetId="8" r:id="rId6"/>
    <sheet name="Sheet9" sheetId="9" r:id="rId7"/>
    <sheet name="Sheet10" sheetId="10" r:id="rId8"/>
    <sheet name="Sheet11" sheetId="11" r:id="rId9"/>
    <sheet name="Sheet12" sheetId="12" r:id="rId10"/>
    <sheet name="Sheet13" sheetId="13" r:id="rId11"/>
    <sheet name="Error - Value" sheetId="3" r:id="rId12"/>
    <sheet name="Error - Formula"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3" l="1"/>
  <c r="E4" i="13" l="1"/>
  <c r="E8" i="13"/>
  <c r="E6" i="13"/>
  <c r="E5" i="13"/>
  <c r="I5" i="13"/>
  <c r="I6" i="13"/>
  <c r="I7" i="13"/>
  <c r="I8" i="13"/>
  <c r="I4" i="13"/>
  <c r="D6" i="13"/>
  <c r="D7" i="13"/>
  <c r="D8" i="13"/>
  <c r="G5" i="13"/>
  <c r="H5" i="13" s="1"/>
  <c r="G6" i="13"/>
  <c r="H6" i="13" s="1"/>
  <c r="G7" i="13"/>
  <c r="H7" i="13" s="1"/>
  <c r="G8" i="13"/>
  <c r="H8" i="13" s="1"/>
  <c r="C5" i="13"/>
  <c r="C6" i="13"/>
  <c r="C7" i="13"/>
  <c r="C8" i="13"/>
  <c r="G4" i="13"/>
  <c r="H4" i="13" s="1"/>
  <c r="B15" i="12"/>
  <c r="B16" i="12"/>
  <c r="B14" i="12"/>
  <c r="B10" i="12"/>
  <c r="B9" i="12"/>
  <c r="B5" i="12"/>
  <c r="B4" i="12"/>
  <c r="C12" i="11"/>
  <c r="C13" i="11"/>
  <c r="C14" i="11"/>
  <c r="C11" i="11"/>
  <c r="C6" i="11"/>
  <c r="C5" i="11"/>
  <c r="C4" i="11"/>
  <c r="F5" i="10"/>
  <c r="F6" i="10"/>
  <c r="F7" i="10"/>
  <c r="F8" i="10"/>
  <c r="F9" i="10"/>
  <c r="F10" i="10"/>
  <c r="F11" i="10"/>
  <c r="F12" i="10"/>
  <c r="F13" i="10"/>
  <c r="F4" i="10"/>
  <c r="G5" i="10"/>
  <c r="G6" i="10"/>
  <c r="G7" i="10"/>
  <c r="G8" i="10"/>
  <c r="G9" i="10"/>
  <c r="G10" i="10"/>
  <c r="G11" i="10"/>
  <c r="G12" i="10"/>
  <c r="G13" i="10"/>
  <c r="G4" i="10"/>
  <c r="C7" i="9"/>
  <c r="C4" i="9"/>
  <c r="C3" i="9"/>
  <c r="D11" i="8"/>
  <c r="E11" i="8"/>
  <c r="F11" i="8"/>
  <c r="G11" i="8"/>
  <c r="H11" i="8"/>
  <c r="E9" i="8"/>
  <c r="F9" i="8"/>
  <c r="G9" i="8"/>
  <c r="H9" i="8"/>
  <c r="D9" i="8"/>
  <c r="E10" i="8"/>
  <c r="F10" i="8"/>
  <c r="G10" i="8"/>
  <c r="H10" i="8"/>
  <c r="D10" i="8"/>
  <c r="K5" i="7"/>
  <c r="K6" i="7"/>
  <c r="K4" i="7"/>
  <c r="J5" i="7"/>
  <c r="J6" i="7"/>
  <c r="J4" i="7"/>
  <c r="D4" i="6"/>
  <c r="D6" i="6"/>
  <c r="D7" i="6"/>
  <c r="D8" i="6"/>
  <c r="D9" i="6"/>
  <c r="D10" i="6"/>
  <c r="D11" i="6"/>
  <c r="D12" i="6"/>
  <c r="D13" i="6"/>
  <c r="D14" i="6"/>
  <c r="D15" i="6"/>
  <c r="D5" i="6"/>
  <c r="E5" i="5"/>
  <c r="E4" i="5"/>
  <c r="D3" i="5"/>
  <c r="E3" i="5" s="1"/>
  <c r="D4" i="5"/>
  <c r="D5" i="5"/>
  <c r="G7" i="1"/>
  <c r="G8" i="1"/>
  <c r="G9" i="1"/>
  <c r="F9" i="1"/>
  <c r="F8" i="1"/>
  <c r="F7" i="1"/>
  <c r="D4" i="13" l="1"/>
  <c r="D5" i="13"/>
  <c r="C4" i="13"/>
  <c r="D2" i="2"/>
  <c r="B4" i="2"/>
  <c r="B10" i="2"/>
  <c r="B11" i="2"/>
  <c r="B13" i="2"/>
  <c r="B24" i="2"/>
  <c r="B31" i="2"/>
  <c r="B33" i="2"/>
  <c r="B35" i="2"/>
  <c r="B37" i="2"/>
  <c r="B15" i="2" l="1"/>
</calcChain>
</file>

<file path=xl/sharedStrings.xml><?xml version="1.0" encoding="utf-8"?>
<sst xmlns="http://schemas.openxmlformats.org/spreadsheetml/2006/main" count="205" uniqueCount="188">
  <si>
    <t>The row and column references can change when you copy the formula to another cell because the references are actually offsets from the current row and column. By default, Excel creates relative cell references in formulas.</t>
  </si>
  <si>
    <t xml:space="preserve">Relative </t>
  </si>
  <si>
    <t>Absolute</t>
  </si>
  <si>
    <t>Mixed</t>
  </si>
  <si>
    <t>Either the row or the column reference is relative, and the other is absolute. Only one of the address parts is absolute (for example, $A4 or A$4).</t>
  </si>
  <si>
    <r>
      <t>=SQRT(</t>
    </r>
    <r>
      <rPr>
        <sz val="12"/>
        <color theme="5"/>
        <rFont val="Calibri (Body)"/>
      </rPr>
      <t>SUM(H35:H36)</t>
    </r>
    <r>
      <rPr>
        <sz val="12"/>
        <color theme="1"/>
        <rFont val="Calibri"/>
        <family val="2"/>
        <scheme val="minor"/>
      </rPr>
      <t>)</t>
    </r>
  </si>
  <si>
    <t>Other functions</t>
  </si>
  <si>
    <r>
      <t>=SQRT(</t>
    </r>
    <r>
      <rPr>
        <sz val="12"/>
        <color theme="5"/>
        <rFont val="Calibri (Body)"/>
      </rPr>
      <t>183+12</t>
    </r>
    <r>
      <rPr>
        <sz val="12"/>
        <color theme="1"/>
        <rFont val="Calibri"/>
        <family val="2"/>
        <scheme val="minor"/>
      </rPr>
      <t>)</t>
    </r>
  </si>
  <si>
    <t>Expression</t>
  </si>
  <si>
    <r>
      <t>=PROPER(</t>
    </r>
    <r>
      <rPr>
        <sz val="12"/>
        <color rgb="FFFF0000"/>
        <rFont val="Calibri (Body)"/>
      </rPr>
      <t>"</t>
    </r>
    <r>
      <rPr>
        <sz val="12"/>
        <color theme="5"/>
        <rFont val="Calibri (Body)"/>
      </rPr>
      <t>john f. smith</t>
    </r>
    <r>
      <rPr>
        <sz val="12"/>
        <color rgb="FFFF0000"/>
        <rFont val="Calibri (Body)"/>
      </rPr>
      <t>"</t>
    </r>
    <r>
      <rPr>
        <sz val="12"/>
        <color theme="1"/>
        <rFont val="Calibri"/>
        <family val="2"/>
        <scheme val="minor"/>
      </rPr>
      <t>)</t>
    </r>
  </si>
  <si>
    <t>Literal text string</t>
  </si>
  <si>
    <r>
      <t>=SQRT(</t>
    </r>
    <r>
      <rPr>
        <sz val="12"/>
        <color theme="5"/>
        <rFont val="Calibri (Body)"/>
      </rPr>
      <t>121</t>
    </r>
    <r>
      <rPr>
        <sz val="12"/>
        <color theme="1"/>
        <rFont val="Calibri"/>
        <family val="2"/>
        <scheme val="minor"/>
      </rPr>
      <t>)</t>
    </r>
  </si>
  <si>
    <t>Literal Value</t>
  </si>
  <si>
    <r>
      <t>=SUM(</t>
    </r>
    <r>
      <rPr>
        <sz val="12"/>
        <color theme="5"/>
        <rFont val="Calibri (Body)"/>
      </rPr>
      <t>A1:A100</t>
    </r>
    <r>
      <rPr>
        <sz val="12"/>
        <color theme="1"/>
        <rFont val="Calibri"/>
        <family val="2"/>
        <scheme val="minor"/>
      </rPr>
      <t>)</t>
    </r>
  </si>
  <si>
    <t>Cell Reference</t>
  </si>
  <si>
    <t>Function Arguments</t>
  </si>
  <si>
    <t>=A1+A2+A3+A4+A5+A6+A7+A8+A9+…+A100</t>
  </si>
  <si>
    <r>
      <t>=(20</t>
    </r>
    <r>
      <rPr>
        <sz val="12"/>
        <color theme="4"/>
        <rFont val="Calibri (Body)"/>
      </rPr>
      <t>-</t>
    </r>
    <r>
      <rPr>
        <sz val="12"/>
        <color theme="1"/>
        <rFont val="Calibri"/>
        <family val="2"/>
        <scheme val="minor"/>
      </rPr>
      <t>7)</t>
    </r>
    <r>
      <rPr>
        <sz val="12"/>
        <color theme="5"/>
        <rFont val="Calibri (Body)"/>
      </rPr>
      <t>*</t>
    </r>
    <r>
      <rPr>
        <sz val="12"/>
        <color theme="1"/>
        <rFont val="Calibri"/>
        <family val="2"/>
        <scheme val="minor"/>
      </rPr>
      <t>2</t>
    </r>
  </si>
  <si>
    <t>&lt;===</t>
  </si>
  <si>
    <t>=,&lt;,&gt;</t>
  </si>
  <si>
    <t>&amp;</t>
  </si>
  <si>
    <t>+,-</t>
  </si>
  <si>
    <t>*, /</t>
  </si>
  <si>
    <t>^</t>
  </si>
  <si>
    <t>=B11=B13</t>
  </si>
  <si>
    <r>
      <t>=SUM(</t>
    </r>
    <r>
      <rPr>
        <sz val="12"/>
        <color theme="9"/>
        <rFont val="Calibri (Body)"/>
      </rPr>
      <t>A11:A13</t>
    </r>
    <r>
      <rPr>
        <sz val="12"/>
        <color theme="1"/>
        <rFont val="Calibri"/>
        <family val="2"/>
        <scheme val="minor"/>
      </rPr>
      <t>)</t>
    </r>
  </si>
  <si>
    <t>=A11+A12</t>
  </si>
  <si>
    <t>=100*.05</t>
  </si>
  <si>
    <t>*, ^</t>
  </si>
  <si>
    <t>Operators</t>
  </si>
  <si>
    <t>Constants</t>
  </si>
  <si>
    <t>B2</t>
  </si>
  <si>
    <t>References</t>
  </si>
  <si>
    <t>PI()</t>
  </si>
  <si>
    <t>Function</t>
  </si>
  <si>
    <t>====&gt;</t>
  </si>
  <si>
    <t>Elements of Formula</t>
  </si>
  <si>
    <t>Area of Circle</t>
  </si>
  <si>
    <r>
      <t>=</t>
    </r>
    <r>
      <rPr>
        <sz val="12"/>
        <color theme="5"/>
        <rFont val="Calibri (Body)"/>
      </rPr>
      <t>PI()</t>
    </r>
    <r>
      <rPr>
        <sz val="12"/>
        <color theme="9"/>
        <rFont val="Calibri (Body)"/>
      </rPr>
      <t>*</t>
    </r>
    <r>
      <rPr>
        <sz val="12"/>
        <color theme="7"/>
        <rFont val="Calibri (Body)"/>
      </rPr>
      <t>B2</t>
    </r>
    <r>
      <rPr>
        <sz val="12"/>
        <color theme="9"/>
        <rFont val="Calibri (Body)"/>
      </rPr>
      <t>^</t>
    </r>
    <r>
      <rPr>
        <sz val="12"/>
        <color theme="8"/>
        <rFont val="Calibri (Body)"/>
      </rPr>
      <t>2</t>
    </r>
  </si>
  <si>
    <t>Circle with radius =</t>
  </si>
  <si>
    <t>The formula is trying to divide by zero. Because Excel applies a value of 0 to empty cells, this error also occurs when the formula attempts to divide by a cell that is blank or has a value of 0.</t>
  </si>
  <si>
    <t>The formula uses a name that Excel doesn’t recognize. This can happen if you delete a name that’s used in the formula, if you misspell a name and then hit Enter, or if you have unmatched quotes when using text.</t>
  </si>
  <si>
    <t>The formula uses an intersection of two ranges that don’t intersect. (This con- cept is described later in the chapter.)</t>
  </si>
  <si>
    <t>A problem with a value exists; for example, you specified a negative number as an argument where a positive number is required.</t>
  </si>
  <si>
    <t>The formula refers to a cell that isn’t valid. This can happen if the cell has been deleted from the worksheet.</t>
  </si>
  <si>
    <t>The formula includes an argument or operand of the wrong type. (An operand is a value or cell reference that a formula uses to calculate a result.)</t>
  </si>
  <si>
    <t>The formula is referring (directly or indirectly) to a cell that uses the NA function to signal that data is not available. For instance, the following formula returns an #N/A error if the A1 is empty: =IF(A1=””, NA(), A1)
Some lookup functions (for example, VLOOKUP and MATCH) can also return #N/A when they do not find a match.</t>
  </si>
  <si>
    <t>You have a problem with the syntax of a formula. For example, a formula may have mismatched parentheses, or a function may not have the correct number of arguments.</t>
  </si>
  <si>
    <t>Syntax errors</t>
  </si>
  <si>
    <t>A formula doesn’t return an error, but it contains a logical flaw that causes it to return an incorrect result.</t>
  </si>
  <si>
    <t>Logical errors</t>
  </si>
  <si>
    <t>The logic of the formula is correct, but the formula uses an incorrect cell reference. As a simple example, the range reference in a SUM formula may not include all of the data that you want to sum.</t>
  </si>
  <si>
    <t>Incorrect reference errors</t>
  </si>
  <si>
    <t>An example is a function name that is spelled incorrectly. Excel will attempt to interpret it as a name and will display the #NAME? error.</t>
  </si>
  <si>
    <t>Semantic errors</t>
  </si>
  <si>
    <t>A circular reference occurs when a formula refers to its own cell, either directly or indirectly. Circular references are useful in a few cases, but most of the time, a circular reference indicates a problem.</t>
  </si>
  <si>
    <t>Circular references</t>
  </si>
  <si>
    <t>When entering (or editing) an array formula, you must press Ctrl+Shift+Enter to enter the formula. If you fail to do so, Excel doesn’t recognize the for- mula as an array formula, and you may get an error or incorrect results.</t>
  </si>
  <si>
    <t>Array formula entry error</t>
  </si>
  <si>
    <t>The formulas simply aren’t calculated fully. To ensure that your formulas are fully calculated, press Ctrl+Alt+Shift+F9.</t>
  </si>
  <si>
    <t>Incomplete calculation errors</t>
  </si>
  <si>
    <t>Calculation Sequence</t>
  </si>
  <si>
    <r>
      <t xml:space="preserve">The row and column references don’t change when you copy the formula because the reference is to an actual cell address. An absolute reference uses two dollar signs in its address: one for the column letter and one for the row number </t>
    </r>
    <r>
      <rPr>
        <b/>
        <sz val="12"/>
        <color theme="9" tint="-0.499984740745262"/>
        <rFont val="Calibri (Body)"/>
      </rPr>
      <t>(for example, $A$5).</t>
    </r>
  </si>
  <si>
    <t>Item</t>
  </si>
  <si>
    <t>Chair</t>
  </si>
  <si>
    <t>Desk</t>
  </si>
  <si>
    <t>Lamp</t>
  </si>
  <si>
    <t>Quantity</t>
  </si>
  <si>
    <t>VAT</t>
  </si>
  <si>
    <t>Price before VAT</t>
  </si>
  <si>
    <t>Retailed Price (Price + VAT)</t>
  </si>
  <si>
    <t>Winai Nadee</t>
  </si>
  <si>
    <t>Units Sold</t>
  </si>
  <si>
    <t>January</t>
  </si>
  <si>
    <t>February</t>
  </si>
  <si>
    <t>March</t>
  </si>
  <si>
    <t>April</t>
  </si>
  <si>
    <t>May</t>
  </si>
  <si>
    <t>June</t>
  </si>
  <si>
    <t>July</t>
  </si>
  <si>
    <t>August</t>
  </si>
  <si>
    <t>September</t>
  </si>
  <si>
    <t>October</t>
  </si>
  <si>
    <t>November</t>
  </si>
  <si>
    <t>December</t>
  </si>
  <si>
    <t>Running Total</t>
  </si>
  <si>
    <t>Mook</t>
  </si>
  <si>
    <t>Champ</t>
  </si>
  <si>
    <t>Chompoo</t>
  </si>
  <si>
    <t>Weekly Budget</t>
  </si>
  <si>
    <t>Actual Spending</t>
  </si>
  <si>
    <t>Percent to Budget</t>
  </si>
  <si>
    <t>=Actual / Budget</t>
  </si>
  <si>
    <t>Math</t>
  </si>
  <si>
    <t>English</t>
  </si>
  <si>
    <t>Science</t>
  </si>
  <si>
    <t>History</t>
  </si>
  <si>
    <t>IT</t>
  </si>
  <si>
    <t>Student 4</t>
  </si>
  <si>
    <t>Student 5</t>
  </si>
  <si>
    <t>Fail</t>
  </si>
  <si>
    <t>=COUNTA()</t>
  </si>
  <si>
    <t>=COUNT()</t>
  </si>
  <si>
    <t>=COUNTIF()</t>
  </si>
  <si>
    <t>Attempted students</t>
  </si>
  <si>
    <t>Failed students</t>
  </si>
  <si>
    <t>Passed students</t>
  </si>
  <si>
    <t>oz</t>
  </si>
  <si>
    <t>ml</t>
  </si>
  <si>
    <t>km</t>
  </si>
  <si>
    <t>mi</t>
  </si>
  <si>
    <t>From</t>
  </si>
  <si>
    <t>To</t>
  </si>
  <si>
    <t>C</t>
  </si>
  <si>
    <t>F</t>
  </si>
  <si>
    <t>Fahrenheit</t>
  </si>
  <si>
    <t>Celsius</t>
  </si>
  <si>
    <t>String Manipulation</t>
  </si>
  <si>
    <t>FirstName</t>
  </si>
  <si>
    <t>LastName</t>
  </si>
  <si>
    <t>Guy</t>
  </si>
  <si>
    <t>Gilbert</t>
  </si>
  <si>
    <t>Kevin</t>
  </si>
  <si>
    <t>Brown</t>
  </si>
  <si>
    <t>Roberto</t>
  </si>
  <si>
    <t>Tamburello</t>
  </si>
  <si>
    <t>Rob</t>
  </si>
  <si>
    <t>Walters</t>
  </si>
  <si>
    <t>Thierry</t>
  </si>
  <si>
    <t>Alexander</t>
  </si>
  <si>
    <t>David</t>
  </si>
  <si>
    <t>Bradley</t>
  </si>
  <si>
    <t>JoLynn</t>
  </si>
  <si>
    <t>Dobney</t>
  </si>
  <si>
    <t>Ruth</t>
  </si>
  <si>
    <t>Ellerbrock</t>
  </si>
  <si>
    <t>Doris</t>
  </si>
  <si>
    <t>Hartwig</t>
  </si>
  <si>
    <t>John</t>
  </si>
  <si>
    <t>Campbell</t>
  </si>
  <si>
    <t>Fullname</t>
  </si>
  <si>
    <t>Middle Initial</t>
  </si>
  <si>
    <t>H.</t>
  </si>
  <si>
    <t>P.</t>
  </si>
  <si>
    <t>B.</t>
  </si>
  <si>
    <t>A.</t>
  </si>
  <si>
    <t>D.</t>
  </si>
  <si>
    <t>T.</t>
  </si>
  <si>
    <t>W.</t>
  </si>
  <si>
    <t>=TEXTJOIN(" ",TRUE,B4:D4)</t>
  </si>
  <si>
    <t>=B4&amp;" "&amp;C4&amp;" "&amp;D4</t>
  </si>
  <si>
    <t>=UPPER()</t>
  </si>
  <si>
    <t>=LOWER()</t>
  </si>
  <si>
    <t>=PROPER()</t>
  </si>
  <si>
    <r>
      <t xml:space="preserve">The </t>
    </r>
    <r>
      <rPr>
        <sz val="12"/>
        <color theme="5" tint="-0.249977111117893"/>
        <rFont val="Calibri (Body)"/>
      </rPr>
      <t>QUICK</t>
    </r>
    <r>
      <rPr>
        <sz val="12"/>
        <color theme="1"/>
        <rFont val="Calibri"/>
        <family val="2"/>
        <scheme val="minor"/>
      </rPr>
      <t xml:space="preserve"> brown </t>
    </r>
    <r>
      <rPr>
        <sz val="12"/>
        <color theme="5" tint="-0.249977111117893"/>
        <rFont val="Calibri (Body)"/>
      </rPr>
      <t>FOX JUMPS</t>
    </r>
    <r>
      <rPr>
        <sz val="12"/>
        <color theme="1"/>
        <rFont val="Calibri"/>
        <family val="2"/>
        <scheme val="minor"/>
      </rPr>
      <t xml:space="preserve"> over the lazy </t>
    </r>
    <r>
      <rPr>
        <sz val="12"/>
        <color theme="5" tint="-0.249977111117893"/>
        <rFont val="Calibri (Body)"/>
      </rPr>
      <t>DOG</t>
    </r>
    <r>
      <rPr>
        <sz val="12"/>
        <color theme="1"/>
        <rFont val="Calibri"/>
        <family val="2"/>
        <scheme val="minor"/>
      </rPr>
      <t>.</t>
    </r>
  </si>
  <si>
    <t xml:space="preserve">  ABCD</t>
  </si>
  <si>
    <t xml:space="preserve">  A   B   C   D</t>
  </si>
  <si>
    <t xml:space="preserve">   Alan        Jones</t>
  </si>
  <si>
    <t>ABCD</t>
  </si>
  <si>
    <t>Messy text</t>
  </si>
  <si>
    <t>Zip</t>
  </si>
  <si>
    <t>70056-2343</t>
  </si>
  <si>
    <t>75023-5774</t>
  </si>
  <si>
    <t>Phone</t>
  </si>
  <si>
    <t>(214)887-7765</t>
  </si>
  <si>
    <t>(703)654-2180</t>
  </si>
  <si>
    <t>Job Code</t>
  </si>
  <si>
    <t>Extract the phone number without the area code.</t>
  </si>
  <si>
    <t>Extract the 4th character of each Job Code.</t>
  </si>
  <si>
    <r>
      <t xml:space="preserve">Convert these 9 digit postal codes into 
</t>
    </r>
    <r>
      <rPr>
        <b/>
        <sz val="12"/>
        <color rgb="FFFF0000"/>
        <rFont val="Calibri (Body)"/>
      </rPr>
      <t>5 digit postal codes.</t>
    </r>
  </si>
  <si>
    <t>=LEFT()</t>
  </si>
  <si>
    <t>=RIGHT()</t>
  </si>
  <si>
    <t>=MID()</t>
  </si>
  <si>
    <t>Product Code</t>
  </si>
  <si>
    <t>PWR-16-Small</t>
  </si>
  <si>
    <t>PW-18-Medium</t>
  </si>
  <si>
    <t>PW-19-Large</t>
  </si>
  <si>
    <t>CWS-22-Medium</t>
  </si>
  <si>
    <t>CWTP-44-Large</t>
  </si>
  <si>
    <t>Category</t>
  </si>
  <si>
    <t>Division</t>
  </si>
  <si>
    <t>Size</t>
  </si>
  <si>
    <t>Category-Division-Size</t>
  </si>
  <si>
    <t>=FIND()</t>
  </si>
  <si>
    <t>1st "-"</t>
  </si>
  <si>
    <t>2nd "-"</t>
  </si>
  <si>
    <t>=LEN()</t>
  </si>
  <si>
    <t>=RIGHT(TEXT, {length-of-text} - {2nd-hyphen})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</si>
</sst>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THB&quot;* #,##0.00_);_(&quot;THB&quot;* \(#,##0.00\);_(&quot;THB&quot;* &quot;-&quot;??_);_(@_)"/>
    <numFmt numFmtId="164" formatCode="_-[$฿-41E]* #,##0.00_-;\-[$฿-41E]* #,##0.00_-;_-[$฿-41E]* &quot;-&quot;??_-;_-@_-"/>
  </numFmts>
  <fonts count="28">
    <font>
      <sz val="12"/>
      <color theme="1"/>
      <name val="Calibri"/>
      <family val="2"/>
      <scheme val="minor"/>
    </font>
    <font>
      <sz val="12"/>
      <color theme="1"/>
      <name val="Calibri"/>
      <family val="2"/>
      <scheme val="minor"/>
    </font>
    <font>
      <b/>
      <sz val="12"/>
      <color rgb="FF3F3F3F"/>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5"/>
      <name val="Calibri (Body)"/>
    </font>
    <font>
      <sz val="12"/>
      <color rgb="FFFF0000"/>
      <name val="Calibri (Body)"/>
    </font>
    <font>
      <sz val="12"/>
      <color theme="4"/>
      <name val="Calibri (Body)"/>
    </font>
    <font>
      <sz val="12"/>
      <color theme="4"/>
      <name val="Calibri"/>
      <family val="2"/>
      <scheme val="minor"/>
    </font>
    <font>
      <sz val="12"/>
      <color theme="5"/>
      <name val="Calibri"/>
      <family val="2"/>
      <scheme val="minor"/>
    </font>
    <font>
      <sz val="12"/>
      <color theme="9"/>
      <name val="Calibri (Body)"/>
    </font>
    <font>
      <sz val="12"/>
      <color theme="7"/>
      <name val="Calibri (Body)"/>
    </font>
    <font>
      <sz val="12"/>
      <color theme="8"/>
      <name val="Calibri (Body)"/>
    </font>
    <font>
      <sz val="8"/>
      <color rgb="FF000000"/>
      <name val="Times"/>
      <family val="1"/>
    </font>
    <font>
      <sz val="11"/>
      <color rgb="FF000000"/>
      <name val="Helvetica"/>
      <family val="2"/>
    </font>
    <font>
      <sz val="9"/>
      <color rgb="FF000000"/>
      <name val="Helvetica"/>
      <family val="2"/>
    </font>
    <font>
      <b/>
      <sz val="12"/>
      <color theme="9" tint="-0.499984740745262"/>
      <name val="Calibri (Body)"/>
    </font>
    <font>
      <sz val="11"/>
      <color rgb="FF000000"/>
      <name val="Calibri"/>
      <family val="2"/>
      <scheme val="minor"/>
    </font>
    <font>
      <b/>
      <sz val="10"/>
      <color rgb="FF3F3F3F"/>
      <name val="Calibri"/>
      <family val="2"/>
      <scheme val="minor"/>
    </font>
    <font>
      <sz val="10"/>
      <color indexed="8"/>
      <name val="Arial"/>
      <family val="2"/>
    </font>
    <font>
      <sz val="10"/>
      <color indexed="8"/>
      <name val="Calibri"/>
      <family val="2"/>
    </font>
    <font>
      <sz val="12"/>
      <color theme="5" tint="-0.249977111117893"/>
      <name val="Calibri (Body)"/>
    </font>
    <font>
      <b/>
      <sz val="12"/>
      <color rgb="FFFF0000"/>
      <name val="Calibri (Body)"/>
    </font>
    <font>
      <sz val="9"/>
      <color theme="1"/>
      <name val="Calibri"/>
      <family val="2"/>
      <scheme val="minor"/>
    </font>
    <font>
      <sz val="9"/>
      <color rgb="FF3F3F3F"/>
      <name val="Calibri"/>
      <family val="2"/>
      <scheme val="minor"/>
    </font>
    <font>
      <sz val="10"/>
      <name val="Arial"/>
      <family val="2"/>
    </font>
    <font>
      <sz val="10"/>
      <color theme="1"/>
      <name val="Arial"/>
      <family val="2"/>
    </font>
  </fonts>
  <fills count="14">
    <fill>
      <patternFill patternType="none"/>
    </fill>
    <fill>
      <patternFill patternType="gray125"/>
    </fill>
    <fill>
      <patternFill patternType="solid">
        <fgColor rgb="FFF2F2F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indexed="26"/>
      </patternFill>
    </fill>
    <fill>
      <patternFill patternType="solid">
        <fgColor rgb="FFFFFF00"/>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20" fillId="0" borderId="0"/>
    <xf numFmtId="0" fontId="26" fillId="12" borderId="0" applyNumberFormat="0" applyFont="0" applyBorder="0" applyAlignment="0" applyProtection="0"/>
  </cellStyleXfs>
  <cellXfs count="46">
    <xf numFmtId="0" fontId="0" fillId="0" borderId="0" xfId="0"/>
    <xf numFmtId="0" fontId="0" fillId="0" borderId="0" xfId="0" applyAlignment="1">
      <alignment wrapText="1"/>
    </xf>
    <xf numFmtId="0" fontId="0" fillId="0" borderId="0" xfId="0" quotePrefix="1"/>
    <xf numFmtId="0" fontId="0" fillId="3" borderId="0" xfId="0" quotePrefix="1" applyFill="1"/>
    <xf numFmtId="0" fontId="0" fillId="4" borderId="0" xfId="0" applyFill="1"/>
    <xf numFmtId="0" fontId="0" fillId="4" borderId="0" xfId="0" quotePrefix="1" applyFill="1"/>
    <xf numFmtId="0" fontId="0" fillId="0" borderId="0" xfId="0" applyAlignment="1">
      <alignment horizontal="center"/>
    </xf>
    <xf numFmtId="0" fontId="9" fillId="0" borderId="0" xfId="0" quotePrefix="1" applyFont="1"/>
    <xf numFmtId="0" fontId="9" fillId="0" borderId="0" xfId="0" applyFont="1" applyAlignment="1">
      <alignment horizontal="center"/>
    </xf>
    <xf numFmtId="0" fontId="10" fillId="0" borderId="0" xfId="0" quotePrefix="1" applyFont="1"/>
    <xf numFmtId="0" fontId="10" fillId="0" borderId="0" xfId="0" applyFont="1" applyAlignment="1">
      <alignment horizontal="center"/>
    </xf>
    <xf numFmtId="0" fontId="0" fillId="3" borderId="0" xfId="0" applyFill="1"/>
    <xf numFmtId="49" fontId="0" fillId="5" borderId="0" xfId="0" applyNumberFormat="1" applyFill="1"/>
    <xf numFmtId="0" fontId="0" fillId="5" borderId="0" xfId="0" applyFill="1"/>
    <xf numFmtId="0" fontId="0" fillId="6" borderId="0" xfId="0" applyFill="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5" fillId="0" borderId="0" xfId="0" applyFont="1" applyAlignment="1">
      <alignment vertical="center"/>
    </xf>
    <xf numFmtId="0" fontId="5" fillId="0" borderId="0" xfId="0" applyFont="1" applyAlignment="1">
      <alignment vertical="center" wrapText="1"/>
    </xf>
    <xf numFmtId="0" fontId="3" fillId="7" borderId="0" xfId="0" applyFont="1" applyFill="1"/>
    <xf numFmtId="0" fontId="0" fillId="8" borderId="0" xfId="0" applyFill="1" applyAlignment="1">
      <alignment horizontal="center"/>
    </xf>
    <xf numFmtId="9" fontId="0" fillId="0" borderId="0" xfId="2" applyFont="1"/>
    <xf numFmtId="164" fontId="0" fillId="0" borderId="0" xfId="0" applyNumberFormat="1"/>
    <xf numFmtId="0" fontId="18" fillId="0" borderId="0" xfId="0" applyFont="1"/>
    <xf numFmtId="44" fontId="0" fillId="0" borderId="0" xfId="1" applyFont="1"/>
    <xf numFmtId="44" fontId="0" fillId="4" borderId="0" xfId="1" applyFont="1" applyFill="1"/>
    <xf numFmtId="0" fontId="0" fillId="9" borderId="0" xfId="0" quotePrefix="1" applyFill="1"/>
    <xf numFmtId="0" fontId="5" fillId="9" borderId="0" xfId="0" quotePrefix="1" applyFont="1" applyFill="1"/>
    <xf numFmtId="0" fontId="0" fillId="9" borderId="0" xfId="0" applyFill="1"/>
    <xf numFmtId="0" fontId="0" fillId="9" borderId="0" xfId="0" applyFill="1" applyAlignment="1">
      <alignment horizontal="center"/>
    </xf>
    <xf numFmtId="0" fontId="21" fillId="0" borderId="2" xfId="4" applyFont="1" applyBorder="1"/>
    <xf numFmtId="0" fontId="19" fillId="10" borderId="1" xfId="3" applyFont="1" applyFill="1" applyAlignment="1">
      <alignment horizontal="center"/>
    </xf>
    <xf numFmtId="0" fontId="0" fillId="10" borderId="0" xfId="0" applyFill="1"/>
    <xf numFmtId="0" fontId="0" fillId="10" borderId="0" xfId="0" applyFill="1" applyAlignment="1">
      <alignment horizontal="center"/>
    </xf>
    <xf numFmtId="0" fontId="0" fillId="6" borderId="0" xfId="0" quotePrefix="1" applyFill="1"/>
    <xf numFmtId="0" fontId="0" fillId="8" borderId="0" xfId="0" applyFill="1"/>
    <xf numFmtId="0" fontId="5" fillId="8" borderId="0" xfId="0" applyFont="1" applyFill="1" applyAlignment="1">
      <alignment horizontal="center"/>
    </xf>
    <xf numFmtId="0" fontId="23" fillId="0" borderId="0" xfId="0" applyFont="1"/>
    <xf numFmtId="0" fontId="25" fillId="2" borderId="1" xfId="3" applyFont="1" applyAlignment="1">
      <alignment horizontal="center"/>
    </xf>
    <xf numFmtId="0" fontId="24" fillId="11" borderId="3" xfId="0" applyFont="1" applyFill="1" applyBorder="1" applyAlignment="1">
      <alignment horizontal="center"/>
    </xf>
    <xf numFmtId="0" fontId="24" fillId="11" borderId="3" xfId="5" applyFont="1" applyFill="1" applyBorder="1" applyAlignment="1">
      <alignment horizontal="center"/>
    </xf>
    <xf numFmtId="0" fontId="27" fillId="0" borderId="0" xfId="0" applyFont="1"/>
    <xf numFmtId="0" fontId="4" fillId="13" borderId="0" xfId="0" applyFont="1" applyFill="1"/>
    <xf numFmtId="0" fontId="0" fillId="0" borderId="0" xfId="0" quotePrefix="1" applyAlignment="1">
      <alignment horizontal="center"/>
    </xf>
    <xf numFmtId="0" fontId="0" fillId="0" borderId="0" xfId="0" applyAlignment="1">
      <alignment horizontal="center" wrapText="1"/>
    </xf>
  </cellXfs>
  <cellStyles count="6">
    <cellStyle name="Currency" xfId="1" builtinId="4"/>
    <cellStyle name="Normal" xfId="0" builtinId="0"/>
    <cellStyle name="Normal_13" xfId="4" xr:uid="{D7AFA622-3089-784C-8C0F-AD6B27C02F88}"/>
    <cellStyle name="Output" xfId="3" builtinId="21"/>
    <cellStyle name="Per cent" xfId="2" builtinId="5"/>
    <cellStyle name="Yellow" xfId="5" xr:uid="{1FD796E5-67DE-3946-AB74-99AD6510F01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31F9-1C65-B94A-8053-F0F73CBF809A}">
  <dimension ref="A2:H37"/>
  <sheetViews>
    <sheetView topLeftCell="A18" zoomScale="190" zoomScaleNormal="190" workbookViewId="0">
      <selection activeCell="F29" sqref="F29"/>
    </sheetView>
  </sheetViews>
  <sheetFormatPr baseColWidth="10" defaultRowHeight="16"/>
  <cols>
    <col min="1" max="1" width="17.33203125" customWidth="1"/>
    <col min="2" max="2" width="11.83203125" customWidth="1"/>
    <col min="4" max="4" width="18.5" bestFit="1" customWidth="1"/>
    <col min="5" max="5" width="6.1640625" bestFit="1" customWidth="1"/>
    <col min="6" max="6" width="21" customWidth="1"/>
  </cols>
  <sheetData>
    <row r="2" spans="1:7">
      <c r="A2" t="s">
        <v>39</v>
      </c>
      <c r="B2">
        <v>5</v>
      </c>
      <c r="D2">
        <f>PI()</f>
        <v>3.1415926535897931</v>
      </c>
      <c r="F2" s="2" t="s">
        <v>38</v>
      </c>
    </row>
    <row r="3" spans="1:7">
      <c r="F3" s="2"/>
    </row>
    <row r="4" spans="1:7">
      <c r="A4" t="s">
        <v>37</v>
      </c>
      <c r="B4">
        <f>PI()*B2^2</f>
        <v>78.539816339744831</v>
      </c>
      <c r="D4" s="20" t="s">
        <v>36</v>
      </c>
      <c r="E4" s="2" t="s">
        <v>35</v>
      </c>
      <c r="F4" s="14" t="s">
        <v>34</v>
      </c>
      <c r="G4" s="14" t="s">
        <v>33</v>
      </c>
    </row>
    <row r="5" spans="1:7">
      <c r="F5" s="4" t="s">
        <v>32</v>
      </c>
      <c r="G5" s="4" t="s">
        <v>31</v>
      </c>
    </row>
    <row r="6" spans="1:7">
      <c r="F6" s="13" t="s">
        <v>30</v>
      </c>
      <c r="G6" s="12">
        <v>2</v>
      </c>
    </row>
    <row r="7" spans="1:7">
      <c r="F7" s="11" t="s">
        <v>29</v>
      </c>
      <c r="G7" s="3" t="s">
        <v>28</v>
      </c>
    </row>
    <row r="10" spans="1:7">
      <c r="B10">
        <f>100*0.05</f>
        <v>5</v>
      </c>
      <c r="D10" s="2" t="s">
        <v>18</v>
      </c>
      <c r="F10" s="2" t="s">
        <v>27</v>
      </c>
    </row>
    <row r="11" spans="1:7">
      <c r="A11">
        <v>10</v>
      </c>
      <c r="B11">
        <f>A11+A12</f>
        <v>13</v>
      </c>
      <c r="D11" s="2" t="s">
        <v>18</v>
      </c>
      <c r="F11" s="2" t="s">
        <v>26</v>
      </c>
    </row>
    <row r="12" spans="1:7">
      <c r="A12">
        <v>3</v>
      </c>
    </row>
    <row r="13" spans="1:7">
      <c r="A13">
        <v>3</v>
      </c>
      <c r="B13">
        <f>SUM(A11:A13)</f>
        <v>16</v>
      </c>
      <c r="D13" s="2" t="s">
        <v>18</v>
      </c>
      <c r="F13" s="2" t="s">
        <v>25</v>
      </c>
    </row>
    <row r="15" spans="1:7">
      <c r="B15" t="b">
        <f>B11=B13</f>
        <v>0</v>
      </c>
      <c r="D15" s="2" t="s">
        <v>18</v>
      </c>
      <c r="F15" s="2" t="s">
        <v>24</v>
      </c>
    </row>
    <row r="18" spans="2:8">
      <c r="D18" s="20" t="s">
        <v>61</v>
      </c>
      <c r="E18" s="6">
        <v>1</v>
      </c>
      <c r="F18" s="2" t="s">
        <v>23</v>
      </c>
    </row>
    <row r="19" spans="2:8">
      <c r="E19" s="10">
        <v>2</v>
      </c>
      <c r="F19" s="9" t="s">
        <v>22</v>
      </c>
    </row>
    <row r="20" spans="2:8">
      <c r="E20" s="8">
        <v>3</v>
      </c>
      <c r="F20" s="7" t="s">
        <v>21</v>
      </c>
    </row>
    <row r="21" spans="2:8">
      <c r="E21" s="6">
        <v>4</v>
      </c>
      <c r="F21" s="2" t="s">
        <v>20</v>
      </c>
    </row>
    <row r="22" spans="2:8">
      <c r="E22" s="6">
        <v>5</v>
      </c>
      <c r="F22" s="2" t="s">
        <v>19</v>
      </c>
    </row>
    <row r="24" spans="2:8">
      <c r="B24">
        <f>(20-7)*2</f>
        <v>26</v>
      </c>
      <c r="D24" s="2" t="s">
        <v>18</v>
      </c>
      <c r="F24" s="2" t="s">
        <v>17</v>
      </c>
    </row>
    <row r="26" spans="2:8">
      <c r="F26" s="5" t="s">
        <v>16</v>
      </c>
      <c r="G26" s="4"/>
      <c r="H26" s="4"/>
    </row>
    <row r="27" spans="2:8">
      <c r="D27" s="20" t="s">
        <v>15</v>
      </c>
    </row>
    <row r="29" spans="2:8">
      <c r="D29" s="2" t="s">
        <v>14</v>
      </c>
      <c r="F29" s="3" t="s">
        <v>13</v>
      </c>
    </row>
    <row r="31" spans="2:8">
      <c r="B31">
        <f>SQRT(121)</f>
        <v>11</v>
      </c>
      <c r="D31" t="s">
        <v>12</v>
      </c>
      <c r="F31" s="2" t="s">
        <v>11</v>
      </c>
    </row>
    <row r="33" spans="2:8">
      <c r="B33" t="str">
        <f>PROPER("john f. smith")</f>
        <v>John F. Smith</v>
      </c>
      <c r="D33" t="s">
        <v>10</v>
      </c>
      <c r="F33" s="2" t="s">
        <v>9</v>
      </c>
    </row>
    <row r="35" spans="2:8">
      <c r="B35">
        <f>SQRT(183+12)</f>
        <v>13.964240043768941</v>
      </c>
      <c r="D35" t="s">
        <v>8</v>
      </c>
      <c r="F35" s="2" t="s">
        <v>7</v>
      </c>
      <c r="H35">
        <v>183</v>
      </c>
    </row>
    <row r="36" spans="2:8">
      <c r="H36">
        <v>12</v>
      </c>
    </row>
    <row r="37" spans="2:8">
      <c r="B37">
        <f>SQRT(SUM(H35:H36))</f>
        <v>13.964240043768941</v>
      </c>
      <c r="D37" t="s">
        <v>6</v>
      </c>
      <c r="F37" s="2"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D36F-7312-5C40-8056-6CFADD283AD0}">
  <dimension ref="A2:C19"/>
  <sheetViews>
    <sheetView zoomScale="190" zoomScaleNormal="190" workbookViewId="0">
      <selection activeCell="B18" sqref="B18"/>
    </sheetView>
  </sheetViews>
  <sheetFormatPr baseColWidth="10" defaultRowHeight="16"/>
  <cols>
    <col min="1" max="1" width="11.1640625" bestFit="1" customWidth="1"/>
    <col min="2" max="2" width="32.83203125" customWidth="1"/>
  </cols>
  <sheetData>
    <row r="2" spans="1:3" ht="34" customHeight="1">
      <c r="A2" s="45" t="s">
        <v>169</v>
      </c>
      <c r="B2" s="45"/>
    </row>
    <row r="3" spans="1:3">
      <c r="A3" s="39" t="s">
        <v>160</v>
      </c>
    </row>
    <row r="4" spans="1:3">
      <c r="A4" s="40" t="s">
        <v>161</v>
      </c>
      <c r="B4" t="str">
        <f>LEFT(A4,5)</f>
        <v>70056</v>
      </c>
      <c r="C4" s="2" t="s">
        <v>170</v>
      </c>
    </row>
    <row r="5" spans="1:3">
      <c r="A5" s="40" t="s">
        <v>162</v>
      </c>
      <c r="B5" t="str">
        <f>LEFT(A5,5)</f>
        <v>75023</v>
      </c>
    </row>
    <row r="7" spans="1:3">
      <c r="A7" t="s">
        <v>167</v>
      </c>
    </row>
    <row r="8" spans="1:3">
      <c r="A8" s="39" t="s">
        <v>163</v>
      </c>
    </row>
    <row r="9" spans="1:3">
      <c r="A9" s="41" t="s">
        <v>164</v>
      </c>
      <c r="B9" t="str">
        <f>RIGHT(A9,8)</f>
        <v>887-7765</v>
      </c>
      <c r="C9" s="2" t="s">
        <v>171</v>
      </c>
    </row>
    <row r="10" spans="1:3">
      <c r="A10" s="41" t="s">
        <v>165</v>
      </c>
      <c r="B10" t="str">
        <f>RIGHT(A10,8)</f>
        <v>654-2180</v>
      </c>
    </row>
    <row r="12" spans="1:3">
      <c r="A12" t="s">
        <v>168</v>
      </c>
    </row>
    <row r="13" spans="1:3">
      <c r="A13" s="39" t="s">
        <v>166</v>
      </c>
    </row>
    <row r="14" spans="1:3">
      <c r="A14" s="41">
        <v>2214001</v>
      </c>
      <c r="B14" s="6" t="str">
        <f>MID(A14,4,1)</f>
        <v>4</v>
      </c>
      <c r="C14" s="2" t="s">
        <v>172</v>
      </c>
    </row>
    <row r="15" spans="1:3">
      <c r="A15" s="41">
        <v>5542075</v>
      </c>
      <c r="B15" s="6" t="str">
        <f t="shared" ref="B15:B16" si="0">MID(A15,4,1)</f>
        <v>2</v>
      </c>
    </row>
    <row r="16" spans="1:3">
      <c r="A16" s="41">
        <v>1113543</v>
      </c>
      <c r="B16" s="6" t="str">
        <f t="shared" si="0"/>
        <v>3</v>
      </c>
    </row>
    <row r="19" spans="1:1">
      <c r="A19" s="42"/>
    </row>
  </sheetData>
  <mergeCells count="1">
    <mergeCell ref="A2:B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D610-E4BB-E340-AA46-E12D27402584}">
  <dimension ref="B1:I11"/>
  <sheetViews>
    <sheetView tabSelected="1" zoomScale="190" zoomScaleNormal="190" workbookViewId="0">
      <selection activeCell="E13" sqref="E13"/>
    </sheetView>
  </sheetViews>
  <sheetFormatPr baseColWidth="10" defaultRowHeight="16"/>
  <cols>
    <col min="2" max="2" width="19" customWidth="1"/>
    <col min="3" max="3" width="8.33203125" bestFit="1" customWidth="1"/>
    <col min="4" max="4" width="7.5" bestFit="1" customWidth="1"/>
    <col min="5" max="5" width="12.33203125" customWidth="1"/>
    <col min="6" max="6" width="6.6640625" customWidth="1"/>
    <col min="7" max="8" width="10.83203125" style="6" customWidth="1"/>
    <col min="9" max="9" width="10.83203125" customWidth="1"/>
  </cols>
  <sheetData>
    <row r="1" spans="2:9">
      <c r="B1" t="s">
        <v>71</v>
      </c>
    </row>
    <row r="2" spans="2:9">
      <c r="C2" s="2" t="s">
        <v>170</v>
      </c>
      <c r="D2" s="2" t="s">
        <v>172</v>
      </c>
      <c r="E2" s="2" t="s">
        <v>171</v>
      </c>
      <c r="G2" s="44" t="s">
        <v>183</v>
      </c>
      <c r="H2" s="44" t="s">
        <v>183</v>
      </c>
      <c r="I2" s="2" t="s">
        <v>186</v>
      </c>
    </row>
    <row r="3" spans="2:9" s="36" customFormat="1">
      <c r="B3" s="36" t="s">
        <v>173</v>
      </c>
      <c r="C3" s="21" t="s">
        <v>179</v>
      </c>
      <c r="D3" s="21" t="s">
        <v>180</v>
      </c>
      <c r="E3" s="21" t="s">
        <v>181</v>
      </c>
      <c r="G3" s="21" t="s">
        <v>184</v>
      </c>
      <c r="H3" s="21" t="s">
        <v>185</v>
      </c>
    </row>
    <row r="4" spans="2:9">
      <c r="B4" s="43" t="s">
        <v>174</v>
      </c>
      <c r="C4" t="str">
        <f>LEFT(B4,G4-1)</f>
        <v>PWR</v>
      </c>
      <c r="D4" t="str">
        <f>MID(B4,G4+1,2)</f>
        <v>16</v>
      </c>
      <c r="E4" t="str">
        <f>RIGHT(B4,LEN(B4)-FIND("-",B4,FIND("-",B4,1)+1))</f>
        <v>Small</v>
      </c>
      <c r="G4" s="6">
        <f>FIND("-",B4,1)</f>
        <v>4</v>
      </c>
      <c r="H4" s="6">
        <f>FIND("-",B4,G4+1)</f>
        <v>7</v>
      </c>
      <c r="I4" s="6">
        <f>LEN(B4)</f>
        <v>12</v>
      </c>
    </row>
    <row r="5" spans="2:9">
      <c r="B5" s="43" t="s">
        <v>175</v>
      </c>
      <c r="C5" t="str">
        <f t="shared" ref="C5:C8" si="0">LEFT(B5,G5-1)</f>
        <v>PW</v>
      </c>
      <c r="D5" t="str">
        <f t="shared" ref="D5:D8" si="1">MID(B5,G5+1,2)</f>
        <v>18</v>
      </c>
      <c r="E5" t="str">
        <f t="shared" ref="E5" si="2">RIGHT(B5,LEN(B5)-FIND("-",B5,FIND("-",B5,1)+1))</f>
        <v>Medium</v>
      </c>
      <c r="G5" s="6">
        <f t="shared" ref="G5:G8" si="3">FIND("-",B5,1)</f>
        <v>3</v>
      </c>
      <c r="H5" s="6">
        <f t="shared" ref="H5:H8" si="4">FIND("-",B5,G5+1)</f>
        <v>6</v>
      </c>
      <c r="I5" s="6">
        <f t="shared" ref="I5:I8" si="5">LEN(B5)</f>
        <v>12</v>
      </c>
    </row>
    <row r="6" spans="2:9">
      <c r="B6" s="43" t="s">
        <v>176</v>
      </c>
      <c r="C6" t="str">
        <f t="shared" si="0"/>
        <v>PW</v>
      </c>
      <c r="D6" t="str">
        <f t="shared" si="1"/>
        <v>19</v>
      </c>
      <c r="E6" t="str">
        <f>RIGHT(B6,LEN(B6)-FIND("-",B6,FIND("-",B6,1)+1))</f>
        <v>Large</v>
      </c>
      <c r="G6" s="6">
        <f t="shared" si="3"/>
        <v>3</v>
      </c>
      <c r="H6" s="6">
        <f t="shared" si="4"/>
        <v>6</v>
      </c>
      <c r="I6" s="6">
        <f t="shared" si="5"/>
        <v>11</v>
      </c>
    </row>
    <row r="7" spans="2:9">
      <c r="B7" s="43" t="s">
        <v>177</v>
      </c>
      <c r="C7" t="str">
        <f t="shared" si="0"/>
        <v>CWS</v>
      </c>
      <c r="D7" t="str">
        <f t="shared" si="1"/>
        <v>22</v>
      </c>
      <c r="E7" t="str">
        <f>RIGHT(B7,LEN(B7)-FIND("-",B7,FIND("-",B7,1)+1))</f>
        <v>Medium</v>
      </c>
      <c r="G7" s="6">
        <f t="shared" si="3"/>
        <v>4</v>
      </c>
      <c r="H7" s="6">
        <f t="shared" si="4"/>
        <v>7</v>
      </c>
      <c r="I7" s="6">
        <f t="shared" si="5"/>
        <v>13</v>
      </c>
    </row>
    <row r="8" spans="2:9">
      <c r="B8" s="43" t="s">
        <v>178</v>
      </c>
      <c r="C8" t="str">
        <f t="shared" si="0"/>
        <v>CWTP</v>
      </c>
      <c r="D8" t="str">
        <f t="shared" si="1"/>
        <v>44</v>
      </c>
      <c r="E8" t="str">
        <f>RIGHT(B8,LEN(B8)-FIND("-",B8,FIND("-",B8,1)+1))</f>
        <v>Large</v>
      </c>
      <c r="G8" s="6">
        <f t="shared" si="3"/>
        <v>5</v>
      </c>
      <c r="H8" s="6">
        <f t="shared" si="4"/>
        <v>8</v>
      </c>
      <c r="I8" s="6">
        <f t="shared" si="5"/>
        <v>13</v>
      </c>
    </row>
    <row r="10" spans="2:9">
      <c r="B10" s="14" t="s">
        <v>182</v>
      </c>
    </row>
    <row r="11" spans="2:9">
      <c r="E11" s="2"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444F-BAF0-784A-89BC-158E1F6EF6B7}">
  <dimension ref="A1:B10"/>
  <sheetViews>
    <sheetView zoomScale="140" zoomScaleNormal="140" workbookViewId="0">
      <selection activeCell="A4" sqref="A4"/>
    </sheetView>
  </sheetViews>
  <sheetFormatPr baseColWidth="10" defaultRowHeight="16"/>
  <cols>
    <col min="1" max="1" width="13" customWidth="1"/>
    <col min="2" max="2" width="48.33203125" style="1" customWidth="1"/>
  </cols>
  <sheetData>
    <row r="1" spans="1:2">
      <c r="B1" s="15"/>
    </row>
    <row r="2" spans="1:2">
      <c r="B2" s="15"/>
    </row>
    <row r="3" spans="1:2">
      <c r="B3" s="16"/>
    </row>
    <row r="4" spans="1:2" ht="40">
      <c r="A4" s="18" t="e">
        <v>#DIV/0!</v>
      </c>
      <c r="B4" s="17" t="s">
        <v>40</v>
      </c>
    </row>
    <row r="5" spans="1:2" ht="53">
      <c r="A5" s="18" t="e">
        <v>#NAME?</v>
      </c>
      <c r="B5" s="17" t="s">
        <v>41</v>
      </c>
    </row>
    <row r="6" spans="1:2" ht="92">
      <c r="A6" s="18" t="e">
        <v>#N/A</v>
      </c>
      <c r="B6" s="17" t="s">
        <v>46</v>
      </c>
    </row>
    <row r="7" spans="1:2" ht="27">
      <c r="A7" s="18" t="e">
        <v>#NULL!</v>
      </c>
      <c r="B7" s="17" t="s">
        <v>42</v>
      </c>
    </row>
    <row r="8" spans="1:2" ht="40">
      <c r="A8" s="18" t="e">
        <v>#NUM!</v>
      </c>
      <c r="B8" s="17" t="s">
        <v>43</v>
      </c>
    </row>
    <row r="9" spans="1:2" ht="27">
      <c r="A9" s="18" t="e">
        <v>#REF!</v>
      </c>
      <c r="B9" s="17" t="s">
        <v>44</v>
      </c>
    </row>
    <row r="10" spans="1:2" ht="40">
      <c r="A10" s="18" t="e">
        <v>#VALUE!</v>
      </c>
      <c r="B10" s="17" t="s">
        <v>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5C62-A035-DA4C-96F6-82BF56C0AD0D}">
  <dimension ref="A2:B8"/>
  <sheetViews>
    <sheetView zoomScale="140" zoomScaleNormal="140" workbookViewId="0">
      <selection activeCell="B5" sqref="B5"/>
    </sheetView>
  </sheetViews>
  <sheetFormatPr baseColWidth="10" defaultRowHeight="16"/>
  <cols>
    <col min="1" max="1" width="23.5" style="1" customWidth="1"/>
    <col min="2" max="2" width="55.6640625" style="1" customWidth="1"/>
  </cols>
  <sheetData>
    <row r="2" spans="1:2" ht="50" customHeight="1">
      <c r="A2" s="19" t="s">
        <v>48</v>
      </c>
      <c r="B2" s="1" t="s">
        <v>47</v>
      </c>
    </row>
    <row r="3" spans="1:2" ht="34">
      <c r="A3" s="19" t="s">
        <v>50</v>
      </c>
      <c r="B3" s="1" t="s">
        <v>49</v>
      </c>
    </row>
    <row r="4" spans="1:2" ht="68">
      <c r="A4" s="19" t="s">
        <v>52</v>
      </c>
      <c r="B4" s="1" t="s">
        <v>51</v>
      </c>
    </row>
    <row r="5" spans="1:2" ht="51">
      <c r="A5" s="19" t="s">
        <v>54</v>
      </c>
      <c r="B5" s="1" t="s">
        <v>53</v>
      </c>
    </row>
    <row r="6" spans="1:2" ht="68">
      <c r="A6" s="19" t="s">
        <v>56</v>
      </c>
      <c r="B6" s="1" t="s">
        <v>55</v>
      </c>
    </row>
    <row r="7" spans="1:2" ht="68">
      <c r="A7" s="19" t="s">
        <v>58</v>
      </c>
      <c r="B7" s="1" t="s">
        <v>57</v>
      </c>
    </row>
    <row r="8" spans="1:2" ht="33" customHeight="1">
      <c r="A8" s="19" t="s">
        <v>60</v>
      </c>
      <c r="B8" s="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E2D80-F35B-384D-BFD2-3E5398F7A220}">
  <dimension ref="A2:G9"/>
  <sheetViews>
    <sheetView zoomScale="180" zoomScaleNormal="180" workbookViewId="0">
      <selection activeCell="G9" sqref="G9"/>
    </sheetView>
  </sheetViews>
  <sheetFormatPr baseColWidth="10" defaultRowHeight="16"/>
  <cols>
    <col min="2" max="2" width="44.83203125" style="1" customWidth="1"/>
  </cols>
  <sheetData>
    <row r="2" spans="1:7" ht="85">
      <c r="A2" s="18" t="s">
        <v>1</v>
      </c>
      <c r="B2" s="1" t="s">
        <v>0</v>
      </c>
    </row>
    <row r="3" spans="1:7" ht="85">
      <c r="A3" s="18" t="s">
        <v>2</v>
      </c>
      <c r="B3" s="1" t="s">
        <v>62</v>
      </c>
    </row>
    <row r="4" spans="1:7" ht="51">
      <c r="A4" s="18" t="s">
        <v>3</v>
      </c>
      <c r="B4" s="1" t="s">
        <v>4</v>
      </c>
    </row>
    <row r="6" spans="1:7">
      <c r="F6" t="s">
        <v>3</v>
      </c>
    </row>
    <row r="7" spans="1:7">
      <c r="D7">
        <v>1</v>
      </c>
      <c r="F7">
        <f t="shared" ref="F7:G9" si="0">$D7</f>
        <v>1</v>
      </c>
      <c r="G7">
        <f t="shared" si="0"/>
        <v>1</v>
      </c>
    </row>
    <row r="8" spans="1:7">
      <c r="D8">
        <v>2</v>
      </c>
      <c r="F8">
        <f t="shared" si="0"/>
        <v>2</v>
      </c>
      <c r="G8">
        <f t="shared" si="0"/>
        <v>2</v>
      </c>
    </row>
    <row r="9" spans="1:7">
      <c r="D9">
        <v>3</v>
      </c>
      <c r="F9">
        <f t="shared" si="0"/>
        <v>3</v>
      </c>
      <c r="G9">
        <f t="shared" si="0"/>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B001-F721-B946-9745-3A60A5A6F6A8}">
  <dimension ref="A1:E8"/>
  <sheetViews>
    <sheetView zoomScale="180" zoomScaleNormal="180" workbookViewId="0">
      <selection activeCell="E3" sqref="E3"/>
    </sheetView>
  </sheetViews>
  <sheetFormatPr baseColWidth="10" defaultRowHeight="16"/>
  <cols>
    <col min="2" max="2" width="12.83203125" bestFit="1" customWidth="1"/>
    <col min="3" max="3" width="14.83203125" bestFit="1" customWidth="1"/>
    <col min="4" max="4" width="15.5" customWidth="1"/>
    <col min="5" max="5" width="24.6640625" customWidth="1"/>
  </cols>
  <sheetData>
    <row r="1" spans="1:5">
      <c r="E1" t="s">
        <v>71</v>
      </c>
    </row>
    <row r="2" spans="1:5">
      <c r="A2" s="21" t="s">
        <v>63</v>
      </c>
      <c r="B2" s="21" t="s">
        <v>67</v>
      </c>
      <c r="C2" s="21" t="s">
        <v>69</v>
      </c>
      <c r="D2" s="21" t="s">
        <v>68</v>
      </c>
      <c r="E2" s="21" t="s">
        <v>70</v>
      </c>
    </row>
    <row r="3" spans="1:5">
      <c r="A3" t="s">
        <v>64</v>
      </c>
      <c r="B3">
        <v>7</v>
      </c>
      <c r="C3" s="23">
        <v>2500</v>
      </c>
      <c r="D3" s="23">
        <f>C3*$B$8</f>
        <v>175.00000000000003</v>
      </c>
      <c r="E3" s="23">
        <f>SUM(C3:D3)</f>
        <v>2675</v>
      </c>
    </row>
    <row r="4" spans="1:5">
      <c r="A4" t="s">
        <v>65</v>
      </c>
      <c r="B4">
        <v>8</v>
      </c>
      <c r="C4" s="23">
        <v>3000</v>
      </c>
      <c r="D4" s="23">
        <f>C4*$B$8</f>
        <v>210.00000000000003</v>
      </c>
      <c r="E4" s="23">
        <f t="shared" ref="E4" si="0">SUM(C4:D4)</f>
        <v>3210</v>
      </c>
    </row>
    <row r="5" spans="1:5">
      <c r="A5" t="s">
        <v>66</v>
      </c>
      <c r="B5">
        <v>3</v>
      </c>
      <c r="C5" s="23">
        <v>1200</v>
      </c>
      <c r="D5" s="23">
        <f>C5*$B$8</f>
        <v>84.000000000000014</v>
      </c>
      <c r="E5" s="23">
        <f>SUM(C5:D5)</f>
        <v>1284</v>
      </c>
    </row>
    <row r="6" spans="1:5">
      <c r="E6" s="23"/>
    </row>
    <row r="8" spans="1:5">
      <c r="A8" t="s">
        <v>68</v>
      </c>
      <c r="B8" s="22">
        <v>7.0000000000000007E-2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8DDE-05C0-454F-9C33-6AAD3717E4AC}">
  <dimension ref="B3:D15"/>
  <sheetViews>
    <sheetView zoomScale="190" zoomScaleNormal="190" workbookViewId="0">
      <selection activeCell="D6" sqref="D6"/>
    </sheetView>
  </sheetViews>
  <sheetFormatPr baseColWidth="10" defaultRowHeight="16"/>
  <cols>
    <col min="4" max="4" width="12.5" bestFit="1" customWidth="1"/>
  </cols>
  <sheetData>
    <row r="3" spans="2:4">
      <c r="B3" s="24"/>
      <c r="C3" s="24" t="s">
        <v>72</v>
      </c>
      <c r="D3" t="s">
        <v>85</v>
      </c>
    </row>
    <row r="4" spans="2:4">
      <c r="B4" s="24" t="s">
        <v>73</v>
      </c>
      <c r="C4" s="24">
        <v>78</v>
      </c>
      <c r="D4">
        <f>SUM($C$4:C4)</f>
        <v>78</v>
      </c>
    </row>
    <row r="5" spans="2:4">
      <c r="B5" s="24" t="s">
        <v>74</v>
      </c>
      <c r="C5" s="24">
        <v>63</v>
      </c>
      <c r="D5">
        <f>SUM($C$4:C5)</f>
        <v>141</v>
      </c>
    </row>
    <row r="6" spans="2:4">
      <c r="B6" s="24" t="s">
        <v>75</v>
      </c>
      <c r="C6" s="24">
        <v>38</v>
      </c>
      <c r="D6">
        <f>SUM($C$4:C6)</f>
        <v>179</v>
      </c>
    </row>
    <row r="7" spans="2:4">
      <c r="B7" s="24" t="s">
        <v>76</v>
      </c>
      <c r="C7" s="24">
        <v>17</v>
      </c>
      <c r="D7">
        <f>SUM($C$4:C7)</f>
        <v>196</v>
      </c>
    </row>
    <row r="8" spans="2:4">
      <c r="B8" s="24" t="s">
        <v>77</v>
      </c>
      <c r="C8" s="24">
        <v>84</v>
      </c>
      <c r="D8">
        <f>SUM($C$4:C8)</f>
        <v>280</v>
      </c>
    </row>
    <row r="9" spans="2:4">
      <c r="B9" s="24" t="s">
        <v>78</v>
      </c>
      <c r="C9" s="24">
        <v>63</v>
      </c>
      <c r="D9">
        <f>SUM($C$4:C9)</f>
        <v>343</v>
      </c>
    </row>
    <row r="10" spans="2:4">
      <c r="B10" s="24" t="s">
        <v>79</v>
      </c>
      <c r="C10" s="24">
        <v>32</v>
      </c>
      <c r="D10">
        <f>SUM($C$4:C10)</f>
        <v>375</v>
      </c>
    </row>
    <row r="11" spans="2:4">
      <c r="B11" s="24" t="s">
        <v>80</v>
      </c>
      <c r="C11" s="24">
        <v>20</v>
      </c>
      <c r="D11">
        <f>SUM($C$4:C11)</f>
        <v>395</v>
      </c>
    </row>
    <row r="12" spans="2:4">
      <c r="B12" s="24" t="s">
        <v>81</v>
      </c>
      <c r="C12" s="24">
        <v>98</v>
      </c>
      <c r="D12">
        <f>SUM($C$4:C12)</f>
        <v>493</v>
      </c>
    </row>
    <row r="13" spans="2:4">
      <c r="B13" s="24" t="s">
        <v>82</v>
      </c>
      <c r="C13" s="24">
        <v>63</v>
      </c>
      <c r="D13">
        <f>SUM($C$4:C13)</f>
        <v>556</v>
      </c>
    </row>
    <row r="14" spans="2:4">
      <c r="B14" s="24" t="s">
        <v>83</v>
      </c>
      <c r="C14" s="24">
        <v>75</v>
      </c>
      <c r="D14">
        <f>SUM($C$4:C14)</f>
        <v>631</v>
      </c>
    </row>
    <row r="15" spans="2:4">
      <c r="B15" s="24" t="s">
        <v>84</v>
      </c>
      <c r="C15" s="24">
        <v>75</v>
      </c>
      <c r="D15">
        <f>SUM($C$4:C15)</f>
        <v>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4A42-9CF5-1040-BD05-8915BBD32B13}">
  <dimension ref="G2:K7"/>
  <sheetViews>
    <sheetView topLeftCell="F1" zoomScale="190" zoomScaleNormal="190" workbookViewId="0">
      <selection activeCell="G4" sqref="G4:G6"/>
    </sheetView>
  </sheetViews>
  <sheetFormatPr baseColWidth="10" defaultRowHeight="16"/>
  <cols>
    <col min="7" max="7" width="9.33203125" customWidth="1"/>
    <col min="8" max="8" width="15.33203125" style="4" customWidth="1"/>
    <col min="9" max="9" width="17.1640625" customWidth="1"/>
    <col min="10" max="10" width="19.5" customWidth="1"/>
  </cols>
  <sheetData>
    <row r="2" spans="7:11">
      <c r="J2" s="28" t="s">
        <v>92</v>
      </c>
    </row>
    <row r="3" spans="7:11">
      <c r="H3" s="4" t="s">
        <v>89</v>
      </c>
      <c r="I3" t="s">
        <v>90</v>
      </c>
      <c r="J3" t="s">
        <v>91</v>
      </c>
    </row>
    <row r="4" spans="7:11">
      <c r="G4" t="s">
        <v>86</v>
      </c>
      <c r="H4" s="26">
        <v>2000</v>
      </c>
      <c r="I4" s="25">
        <v>500</v>
      </c>
      <c r="J4" s="22">
        <f>I4/H4</f>
        <v>0.25</v>
      </c>
      <c r="K4" s="22">
        <f>IF(H4 &gt; 0,I4/H4,0)</f>
        <v>0.25</v>
      </c>
    </row>
    <row r="5" spans="7:11">
      <c r="G5" t="s">
        <v>87</v>
      </c>
      <c r="H5" s="26">
        <v>0</v>
      </c>
      <c r="I5" s="25">
        <v>1500</v>
      </c>
      <c r="J5" s="22" t="e">
        <f t="shared" ref="J5:J6" si="0">I5/H5</f>
        <v>#DIV/0!</v>
      </c>
      <c r="K5" s="22">
        <f>IF(H5 &gt; 0,I5/H5,0)</f>
        <v>0</v>
      </c>
    </row>
    <row r="6" spans="7:11">
      <c r="G6" t="s">
        <v>88</v>
      </c>
      <c r="H6" s="26">
        <v>5000</v>
      </c>
      <c r="I6" s="25">
        <v>3000</v>
      </c>
      <c r="J6" s="22">
        <f t="shared" si="0"/>
        <v>0.6</v>
      </c>
      <c r="K6" s="22">
        <f t="shared" ref="K6" si="1">IF(H6 &gt; 0,I6/H6,0)</f>
        <v>0.6</v>
      </c>
    </row>
    <row r="7" spans="7:11">
      <c r="I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3ECB2-2439-3A46-87D7-158D01BF841F}">
  <dimension ref="C2:I11"/>
  <sheetViews>
    <sheetView topLeftCell="B1" zoomScale="190" zoomScaleNormal="190" workbookViewId="0">
      <selection activeCell="D11" sqref="D11"/>
    </sheetView>
  </sheetViews>
  <sheetFormatPr baseColWidth="10" defaultRowHeight="16"/>
  <cols>
    <col min="4" max="8" width="10.83203125" style="6"/>
    <col min="9" max="9" width="18.6640625" customWidth="1"/>
  </cols>
  <sheetData>
    <row r="2" spans="3:9">
      <c r="D2" s="30" t="s">
        <v>93</v>
      </c>
      <c r="E2" s="30" t="s">
        <v>94</v>
      </c>
      <c r="F2" s="30" t="s">
        <v>95</v>
      </c>
      <c r="G2" s="30" t="s">
        <v>96</v>
      </c>
      <c r="H2" s="30" t="s">
        <v>97</v>
      </c>
    </row>
    <row r="3" spans="3:9">
      <c r="C3" s="29" t="s">
        <v>86</v>
      </c>
      <c r="D3" s="6">
        <v>1</v>
      </c>
      <c r="F3" s="6" t="s">
        <v>100</v>
      </c>
    </row>
    <row r="4" spans="3:9">
      <c r="C4" s="29" t="s">
        <v>87</v>
      </c>
      <c r="E4" s="6">
        <v>1</v>
      </c>
      <c r="G4" s="6">
        <v>1</v>
      </c>
    </row>
    <row r="5" spans="3:9">
      <c r="C5" s="29" t="s">
        <v>88</v>
      </c>
      <c r="D5" s="6">
        <v>1</v>
      </c>
      <c r="F5" s="6">
        <v>1</v>
      </c>
      <c r="H5" s="6">
        <v>1</v>
      </c>
    </row>
    <row r="6" spans="3:9">
      <c r="C6" s="29" t="s">
        <v>98</v>
      </c>
      <c r="D6" s="6" t="s">
        <v>100</v>
      </c>
      <c r="H6" s="6" t="s">
        <v>100</v>
      </c>
    </row>
    <row r="7" spans="3:9">
      <c r="C7" s="29" t="s">
        <v>99</v>
      </c>
      <c r="D7" s="6" t="s">
        <v>100</v>
      </c>
      <c r="E7" s="6">
        <v>1</v>
      </c>
      <c r="F7" s="6">
        <v>1</v>
      </c>
      <c r="G7" s="6">
        <v>1</v>
      </c>
      <c r="H7" s="6">
        <v>1</v>
      </c>
    </row>
    <row r="9" spans="3:9">
      <c r="C9" s="27" t="s">
        <v>102</v>
      </c>
      <c r="D9" s="6">
        <f>COUNT(D3:D7)</f>
        <v>2</v>
      </c>
      <c r="E9" s="6">
        <f t="shared" ref="E9:H9" si="0">COUNT(E3:E7)</f>
        <v>2</v>
      </c>
      <c r="F9" s="6">
        <f t="shared" si="0"/>
        <v>2</v>
      </c>
      <c r="G9" s="6">
        <f t="shared" si="0"/>
        <v>2</v>
      </c>
      <c r="H9" s="6">
        <f t="shared" si="0"/>
        <v>2</v>
      </c>
      <c r="I9" t="s">
        <v>106</v>
      </c>
    </row>
    <row r="10" spans="3:9">
      <c r="C10" s="27" t="s">
        <v>101</v>
      </c>
      <c r="D10" s="6">
        <f>COUNTA(D3:D7)</f>
        <v>4</v>
      </c>
      <c r="E10" s="6">
        <f t="shared" ref="E10:H10" si="1">COUNTA(E3:E7)</f>
        <v>2</v>
      </c>
      <c r="F10" s="6">
        <f t="shared" si="1"/>
        <v>3</v>
      </c>
      <c r="G10" s="6">
        <f t="shared" si="1"/>
        <v>2</v>
      </c>
      <c r="H10" s="6">
        <f t="shared" si="1"/>
        <v>3</v>
      </c>
      <c r="I10" t="s">
        <v>104</v>
      </c>
    </row>
    <row r="11" spans="3:9">
      <c r="C11" s="27" t="s">
        <v>103</v>
      </c>
      <c r="D11" s="6">
        <f>COUNTIF(D3:D7,"Fail")</f>
        <v>2</v>
      </c>
      <c r="E11" s="6">
        <f t="shared" ref="E11:H11" si="2">COUNTIF(E3:E7,"Fail")</f>
        <v>0</v>
      </c>
      <c r="F11" s="6">
        <f t="shared" si="2"/>
        <v>1</v>
      </c>
      <c r="G11" s="6">
        <f t="shared" si="2"/>
        <v>0</v>
      </c>
      <c r="H11" s="6">
        <f t="shared" si="2"/>
        <v>1</v>
      </c>
      <c r="I11"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E59D-C229-1F48-B037-135464A6FE12}">
  <dimension ref="A2:D7"/>
  <sheetViews>
    <sheetView zoomScale="180" zoomScaleNormal="180" workbookViewId="0">
      <selection activeCell="B9" sqref="B9"/>
    </sheetView>
  </sheetViews>
  <sheetFormatPr baseColWidth="10" defaultRowHeight="16"/>
  <cols>
    <col min="3" max="3" width="11.33203125" customWidth="1"/>
  </cols>
  <sheetData>
    <row r="2" spans="1:4">
      <c r="B2" t="s">
        <v>111</v>
      </c>
      <c r="D2" t="s">
        <v>112</v>
      </c>
    </row>
    <row r="3" spans="1:4">
      <c r="A3">
        <v>1</v>
      </c>
      <c r="B3" t="s">
        <v>107</v>
      </c>
      <c r="C3">
        <f>CONVERT(A3,B3,D3)</f>
        <v>29.573529562499999</v>
      </c>
      <c r="D3" t="s">
        <v>108</v>
      </c>
    </row>
    <row r="4" spans="1:4">
      <c r="A4">
        <v>1</v>
      </c>
      <c r="B4" t="s">
        <v>110</v>
      </c>
      <c r="C4">
        <f>CONVERT(A4,B4,D4)</f>
        <v>1.6093440000000001</v>
      </c>
      <c r="D4" t="s">
        <v>109</v>
      </c>
    </row>
    <row r="6" spans="1:4">
      <c r="B6" t="s">
        <v>116</v>
      </c>
      <c r="D6" t="s">
        <v>115</v>
      </c>
    </row>
    <row r="7" spans="1:4">
      <c r="A7">
        <v>40</v>
      </c>
      <c r="B7" t="s">
        <v>113</v>
      </c>
      <c r="C7">
        <f>CONVERT(A7,B7,D7)</f>
        <v>104</v>
      </c>
      <c r="D7"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0054-325F-1D4B-93A9-4EAA30C7964C}">
  <dimension ref="B1:G13"/>
  <sheetViews>
    <sheetView zoomScale="190" zoomScaleNormal="190" workbookViewId="0">
      <selection activeCell="G15" sqref="G15"/>
    </sheetView>
  </sheetViews>
  <sheetFormatPr baseColWidth="10" defaultRowHeight="16"/>
  <cols>
    <col min="6" max="6" width="20" customWidth="1"/>
    <col min="7" max="7" width="23.83203125" customWidth="1"/>
  </cols>
  <sheetData>
    <row r="1" spans="2:7">
      <c r="B1" t="s">
        <v>117</v>
      </c>
    </row>
    <row r="2" spans="2:7">
      <c r="F2" s="27" t="s">
        <v>150</v>
      </c>
      <c r="G2" s="35" t="s">
        <v>149</v>
      </c>
    </row>
    <row r="3" spans="2:7" s="33" customFormat="1">
      <c r="B3" s="32" t="s">
        <v>118</v>
      </c>
      <c r="C3" s="32" t="s">
        <v>141</v>
      </c>
      <c r="D3" s="32" t="s">
        <v>119</v>
      </c>
      <c r="F3" s="34" t="s">
        <v>140</v>
      </c>
    </row>
    <row r="4" spans="2:7">
      <c r="B4" s="31" t="s">
        <v>120</v>
      </c>
      <c r="C4" s="31" t="s">
        <v>142</v>
      </c>
      <c r="D4" s="31" t="s">
        <v>121</v>
      </c>
      <c r="F4" t="str">
        <f>B4&amp;" "&amp;C4&amp;" "&amp;D4</f>
        <v>Guy H. Gilbert</v>
      </c>
      <c r="G4" t="str">
        <f>_xlfn.TEXTJOIN(" ",TRUE,B4:D4)</f>
        <v>Guy H. Gilbert</v>
      </c>
    </row>
    <row r="5" spans="2:7">
      <c r="B5" s="31" t="s">
        <v>122</v>
      </c>
      <c r="C5" s="31" t="s">
        <v>143</v>
      </c>
      <c r="D5" s="31" t="s">
        <v>123</v>
      </c>
      <c r="F5" t="str">
        <f t="shared" ref="F5:F13" si="0">B5&amp;" "&amp;C5&amp;" "&amp;D5</f>
        <v>Kevin P. Brown</v>
      </c>
      <c r="G5" t="str">
        <f t="shared" ref="G5:G13" si="1">_xlfn.TEXTJOIN(" ",TRUE,B5:D5)</f>
        <v>Kevin P. Brown</v>
      </c>
    </row>
    <row r="6" spans="2:7">
      <c r="B6" s="31" t="s">
        <v>124</v>
      </c>
      <c r="C6" s="31" t="s">
        <v>144</v>
      </c>
      <c r="D6" s="31" t="s">
        <v>125</v>
      </c>
      <c r="F6" t="str">
        <f t="shared" si="0"/>
        <v>Roberto B. Tamburello</v>
      </c>
      <c r="G6" t="str">
        <f t="shared" si="1"/>
        <v>Roberto B. Tamburello</v>
      </c>
    </row>
    <row r="7" spans="2:7">
      <c r="B7" s="31" t="s">
        <v>126</v>
      </c>
      <c r="C7" s="31" t="s">
        <v>145</v>
      </c>
      <c r="D7" s="31" t="s">
        <v>127</v>
      </c>
      <c r="F7" t="str">
        <f t="shared" si="0"/>
        <v>Rob A. Walters</v>
      </c>
      <c r="G7" t="str">
        <f t="shared" si="1"/>
        <v>Rob A. Walters</v>
      </c>
    </row>
    <row r="8" spans="2:7">
      <c r="B8" s="31" t="s">
        <v>128</v>
      </c>
      <c r="C8" s="31" t="s">
        <v>146</v>
      </c>
      <c r="D8" s="31" t="s">
        <v>129</v>
      </c>
      <c r="F8" t="str">
        <f t="shared" si="0"/>
        <v>Thierry D. Alexander</v>
      </c>
      <c r="G8" t="str">
        <f t="shared" si="1"/>
        <v>Thierry D. Alexander</v>
      </c>
    </row>
    <row r="9" spans="2:7">
      <c r="B9" s="31" t="s">
        <v>130</v>
      </c>
      <c r="C9" s="31"/>
      <c r="D9" s="31" t="s">
        <v>131</v>
      </c>
      <c r="F9" t="str">
        <f t="shared" si="0"/>
        <v>David  Bradley</v>
      </c>
      <c r="G9" t="str">
        <f t="shared" si="1"/>
        <v>David Bradley</v>
      </c>
    </row>
    <row r="10" spans="2:7">
      <c r="B10" s="31" t="s">
        <v>132</v>
      </c>
      <c r="C10" s="31"/>
      <c r="D10" s="31" t="s">
        <v>133</v>
      </c>
      <c r="F10" t="str">
        <f t="shared" si="0"/>
        <v>JoLynn  Dobney</v>
      </c>
      <c r="G10" t="str">
        <f t="shared" si="1"/>
        <v>JoLynn Dobney</v>
      </c>
    </row>
    <row r="11" spans="2:7">
      <c r="B11" s="31" t="s">
        <v>134</v>
      </c>
      <c r="C11" s="31" t="s">
        <v>147</v>
      </c>
      <c r="D11" s="31" t="s">
        <v>135</v>
      </c>
      <c r="F11" t="str">
        <f t="shared" si="0"/>
        <v>Ruth T. Ellerbrock</v>
      </c>
      <c r="G11" t="str">
        <f t="shared" si="1"/>
        <v>Ruth T. Ellerbrock</v>
      </c>
    </row>
    <row r="12" spans="2:7">
      <c r="B12" s="31" t="s">
        <v>136</v>
      </c>
      <c r="C12" s="31" t="s">
        <v>148</v>
      </c>
      <c r="D12" s="31" t="s">
        <v>137</v>
      </c>
      <c r="F12" t="str">
        <f t="shared" si="0"/>
        <v>Doris W. Hartwig</v>
      </c>
      <c r="G12" t="str">
        <f t="shared" si="1"/>
        <v>Doris W. Hartwig</v>
      </c>
    </row>
    <row r="13" spans="2:7">
      <c r="B13" s="31" t="s">
        <v>138</v>
      </c>
      <c r="C13" s="31"/>
      <c r="D13" s="31" t="s">
        <v>139</v>
      </c>
      <c r="F13" t="str">
        <f t="shared" si="0"/>
        <v>John  Campbell</v>
      </c>
      <c r="G13" t="str">
        <f t="shared" si="1"/>
        <v>John Campbell</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61FF-A3AD-3F41-B724-013B190F3924}">
  <dimension ref="B2:C17"/>
  <sheetViews>
    <sheetView zoomScale="190" zoomScaleNormal="190" workbookViewId="0">
      <selection activeCell="C17" sqref="C17"/>
    </sheetView>
  </sheetViews>
  <sheetFormatPr baseColWidth="10" defaultRowHeight="16"/>
  <cols>
    <col min="2" max="2" width="14.83203125" bestFit="1" customWidth="1"/>
    <col min="3" max="3" width="46.33203125" customWidth="1"/>
  </cols>
  <sheetData>
    <row r="2" spans="2:3">
      <c r="C2" t="s">
        <v>154</v>
      </c>
    </row>
    <row r="4" spans="2:3">
      <c r="B4" s="2" t="s">
        <v>151</v>
      </c>
      <c r="C4" t="str">
        <f>UPPER(C2)</f>
        <v>THE QUICK BROWN FOX JUMPS OVER THE LAZY DOG.</v>
      </c>
    </row>
    <row r="5" spans="2:3">
      <c r="B5" s="2" t="s">
        <v>152</v>
      </c>
      <c r="C5" t="str">
        <f>LOWER(C2)</f>
        <v>the quick brown fox jumps over the lazy dog.</v>
      </c>
    </row>
    <row r="6" spans="2:3">
      <c r="B6" s="2" t="s">
        <v>153</v>
      </c>
      <c r="C6" t="str">
        <f>PROPER(C2)</f>
        <v>The Quick Brown Fox Jumps Over The Lazy Dog.</v>
      </c>
    </row>
    <row r="10" spans="2:3">
      <c r="B10" s="37" t="s">
        <v>159</v>
      </c>
      <c r="C10" s="37"/>
    </row>
    <row r="11" spans="2:3">
      <c r="B11" t="s">
        <v>155</v>
      </c>
      <c r="C11" t="str">
        <f>TRIM(B11)</f>
        <v>ABCD</v>
      </c>
    </row>
    <row r="12" spans="2:3">
      <c r="B12" t="s">
        <v>156</v>
      </c>
      <c r="C12" t="str">
        <f t="shared" ref="C12:C14" si="0">TRIM(B12)</f>
        <v>A B C D</v>
      </c>
    </row>
    <row r="13" spans="2:3">
      <c r="B13" t="s">
        <v>157</v>
      </c>
      <c r="C13" t="str">
        <f t="shared" si="0"/>
        <v>Alan Jones</v>
      </c>
    </row>
    <row r="14" spans="2:3">
      <c r="B14" t="s">
        <v>158</v>
      </c>
      <c r="C14" t="str">
        <f t="shared" si="0"/>
        <v>ABCD</v>
      </c>
    </row>
    <row r="17" spans="3:3">
      <c r="C17"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Formula</vt:lpstr>
      <vt:lpstr>Referencing</vt:lpstr>
      <vt:lpstr>Basic Formula</vt:lpstr>
      <vt:lpstr>Sum - Running</vt:lpstr>
      <vt:lpstr>Sheet7</vt:lpstr>
      <vt:lpstr>Sheet8</vt:lpstr>
      <vt:lpstr>Sheet9</vt:lpstr>
      <vt:lpstr>Sheet10</vt:lpstr>
      <vt:lpstr>Sheet11</vt:lpstr>
      <vt:lpstr>Sheet12</vt:lpstr>
      <vt:lpstr>Sheet13</vt:lpstr>
      <vt:lpstr>Error - Value</vt:lpstr>
      <vt:lpstr>Error - 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2020-04-10T22:58:38Z</dcterms:created>
  <dcterms:modified xsi:type="dcterms:W3CDTF">2020-04-17T23:08:05Z</dcterms:modified>
</cp:coreProperties>
</file>