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Creative\GitHub\Notes\assets\Computer_System_in_Accounting\"/>
    </mc:Choice>
  </mc:AlternateContent>
  <xr:revisionPtr revIDLastSave="0" documentId="13_ncr:1_{443EEA95-498C-4D9F-90B1-C45ED379C39F}" xr6:coauthVersionLast="47" xr6:coauthVersionMax="47" xr10:uidLastSave="{00000000-0000-0000-0000-000000000000}"/>
  <bookViews>
    <workbookView xWindow="28680" yWindow="-105" windowWidth="29040" windowHeight="15720" xr2:uid="{02F903E0-EC3E-44F0-BC7B-6AFD6DF80FD9}"/>
  </bookViews>
  <sheets>
    <sheet name="UI" sheetId="4" r:id="rId1"/>
    <sheet name="Data" sheetId="5" r:id="rId2"/>
    <sheet name="JournalEntry" sheetId="1" r:id="rId3"/>
    <sheet name="Ledger" sheetId="3" r:id="rId4"/>
  </sheets>
  <definedNames>
    <definedName name="Slicer_Account">#N/A</definedName>
  </definedNames>
  <calcPr calcId="191029"/>
  <pivotCaches>
    <pivotCache cacheId="4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B7" i="4"/>
  <c r="F20" i="1"/>
  <c r="G20" i="1"/>
  <c r="D7" i="4" l="1"/>
</calcChain>
</file>

<file path=xl/sharedStrings.xml><?xml version="1.0" encoding="utf-8"?>
<sst xmlns="http://schemas.openxmlformats.org/spreadsheetml/2006/main" count="276" uniqueCount="152">
  <si>
    <t>Date</t>
  </si>
  <si>
    <t>Account</t>
  </si>
  <si>
    <t>Description</t>
  </si>
  <si>
    <t>Ref</t>
  </si>
  <si>
    <t>Debit</t>
  </si>
  <si>
    <t>Credit</t>
  </si>
  <si>
    <t>SN</t>
  </si>
  <si>
    <t>ABC Company</t>
  </si>
  <si>
    <t>Transaction Journal</t>
  </si>
  <si>
    <t>Cash</t>
  </si>
  <si>
    <t>Received from Rohan</t>
  </si>
  <si>
    <t>Rohan</t>
  </si>
  <si>
    <t>Received Cash</t>
  </si>
  <si>
    <t>Trn#1</t>
  </si>
  <si>
    <t>Stationary</t>
  </si>
  <si>
    <t>Purchased with Cash</t>
  </si>
  <si>
    <t>Inv#1</t>
  </si>
  <si>
    <t>Purchased Stationary</t>
  </si>
  <si>
    <t>Ram</t>
  </si>
  <si>
    <t>Bill#1</t>
  </si>
  <si>
    <t>Inventory</t>
  </si>
  <si>
    <t>Purchased Inventory</t>
  </si>
  <si>
    <t>Sold Inventory</t>
  </si>
  <si>
    <t>Sold Inventory to Ram</t>
  </si>
  <si>
    <t>Inv#2</t>
  </si>
  <si>
    <t>Inv#3</t>
  </si>
  <si>
    <t>Plant</t>
  </si>
  <si>
    <t>Purchased with Bank Loan</t>
  </si>
  <si>
    <t>Bank Loan Payable</t>
  </si>
  <si>
    <t>Purchased Plant</t>
  </si>
  <si>
    <t>Inv#4</t>
  </si>
  <si>
    <t>Bill#2</t>
  </si>
  <si>
    <t>Inv#5</t>
  </si>
  <si>
    <t>Total</t>
  </si>
  <si>
    <t>Grand Total</t>
  </si>
  <si>
    <t>14-Mar</t>
  </si>
  <si>
    <t>20-Jun</t>
  </si>
  <si>
    <t>3-Jul</t>
  </si>
  <si>
    <t>20-Jul</t>
  </si>
  <si>
    <t>15-Aug</t>
  </si>
  <si>
    <t>27-Aug</t>
  </si>
  <si>
    <t>12-Sep</t>
  </si>
  <si>
    <t>15-Dec</t>
  </si>
  <si>
    <t>Cash Total</t>
  </si>
  <si>
    <t>Rohan Total</t>
  </si>
  <si>
    <t>Inventory Total</t>
  </si>
  <si>
    <t>Ram Total</t>
  </si>
  <si>
    <t>Stationary Total</t>
  </si>
  <si>
    <t>Bank Loan Payable Total</t>
  </si>
  <si>
    <t>Plant Total</t>
  </si>
  <si>
    <t xml:space="preserve">Debit </t>
  </si>
  <si>
    <t xml:space="preserve">Credit </t>
  </si>
  <si>
    <t>Ledger</t>
  </si>
  <si>
    <t xml:space="preserve">Balance </t>
  </si>
  <si>
    <t>Monti Orange</t>
  </si>
  <si>
    <t>morange0@prweb.com</t>
  </si>
  <si>
    <t>Male</t>
  </si>
  <si>
    <t>Suite 23</t>
  </si>
  <si>
    <t>Computer Science</t>
  </si>
  <si>
    <t>Lanna Kettridge</t>
  </si>
  <si>
    <t>lkettridge1@tripod.com</t>
  </si>
  <si>
    <t>Female</t>
  </si>
  <si>
    <t>Room 462</t>
  </si>
  <si>
    <t>Humanities</t>
  </si>
  <si>
    <t>Hewett Cormode</t>
  </si>
  <si>
    <t>hcormode2@histats.com</t>
  </si>
  <si>
    <t>Suite 72</t>
  </si>
  <si>
    <t>Commerce</t>
  </si>
  <si>
    <t>Georgeanne Twentyman</t>
  </si>
  <si>
    <t>gtwentyman3@123-reg.co.uk</t>
  </si>
  <si>
    <t>Apt 1908</t>
  </si>
  <si>
    <t>Merrick Janca</t>
  </si>
  <si>
    <t>mjanca4@indiegogo.com</t>
  </si>
  <si>
    <t>PO Box 39049</t>
  </si>
  <si>
    <t>Kalli O'Kelly</t>
  </si>
  <si>
    <t>kokelly5@si.edu</t>
  </si>
  <si>
    <t>17th Floor</t>
  </si>
  <si>
    <t>Jermain Whitcombe</t>
  </si>
  <si>
    <t>jwhitcombe6@php.net</t>
  </si>
  <si>
    <t>Non-binary</t>
  </si>
  <si>
    <t>13th Floor</t>
  </si>
  <si>
    <t>Allegra Cammack</t>
  </si>
  <si>
    <t>acammack7@alibaba.com</t>
  </si>
  <si>
    <t>15th Floor</t>
  </si>
  <si>
    <t>Darsie Klaves</t>
  </si>
  <si>
    <t>dklaves8@bluehost.com</t>
  </si>
  <si>
    <t>Suite 74</t>
  </si>
  <si>
    <t>Othella Cammoile</t>
  </si>
  <si>
    <t>ocammoile9@diigo.com</t>
  </si>
  <si>
    <t>PO Box 51834</t>
  </si>
  <si>
    <t>Education</t>
  </si>
  <si>
    <t>Zora Brodest</t>
  </si>
  <si>
    <t>zbrodesta@washington.edu</t>
  </si>
  <si>
    <t>Room 204</t>
  </si>
  <si>
    <t>Berkley Appleby</t>
  </si>
  <si>
    <t>bapplebyb@statcounter.com</t>
  </si>
  <si>
    <t>18th Floor</t>
  </si>
  <si>
    <t>Trever Eastwood</t>
  </si>
  <si>
    <t>teastwoodc@hc360.com</t>
  </si>
  <si>
    <t>Apt 273</t>
  </si>
  <si>
    <t>Kathy Dibdale</t>
  </si>
  <si>
    <t>kdibdaled@mozilla.com</t>
  </si>
  <si>
    <t>PO Box 31329</t>
  </si>
  <si>
    <t>Elli Tivolier</t>
  </si>
  <si>
    <t>etivoliere@feedburner.com</t>
  </si>
  <si>
    <t>Suite 86</t>
  </si>
  <si>
    <t>Bevon Jurca</t>
  </si>
  <si>
    <t>bjurcaf@bravesites.com</t>
  </si>
  <si>
    <t>12th Floor</t>
  </si>
  <si>
    <t>Mina Vain</t>
  </si>
  <si>
    <t>mvaing@cam.ac.uk</t>
  </si>
  <si>
    <t>7th Floor</t>
  </si>
  <si>
    <t>Rogers Sarjent</t>
  </si>
  <si>
    <t>rsarjenth@chicagotribune.com</t>
  </si>
  <si>
    <t>Room 1316</t>
  </si>
  <si>
    <t>Melvyn Jzhakov</t>
  </si>
  <si>
    <t>mjzhakovi@biglobe.ne.jp</t>
  </si>
  <si>
    <t>20th Floor</t>
  </si>
  <si>
    <t>Elvina Downse</t>
  </si>
  <si>
    <t>edownsej@nytimes.com</t>
  </si>
  <si>
    <t>Room 372</t>
  </si>
  <si>
    <t>Benedetto Drewet</t>
  </si>
  <si>
    <t>bdrewetk@cargocollective.com</t>
  </si>
  <si>
    <t>Apt 1842</t>
  </si>
  <si>
    <t>Mick Diwell</t>
  </si>
  <si>
    <t>mdiwelll@wikispaces.com</t>
  </si>
  <si>
    <t>Apt 983</t>
  </si>
  <si>
    <t>Letizia O' Liddy</t>
  </si>
  <si>
    <t>lom@archive.org</t>
  </si>
  <si>
    <t>Apt 111</t>
  </si>
  <si>
    <t>Colver Shorey</t>
  </si>
  <si>
    <t>cshoreyn@comsenz.com</t>
  </si>
  <si>
    <t>Room 89</t>
  </si>
  <si>
    <t>Kimball Jagoe</t>
  </si>
  <si>
    <t>kjagoeo@youtu.be</t>
  </si>
  <si>
    <t>PO Box 59032</t>
  </si>
  <si>
    <t>Camey Neeve</t>
  </si>
  <si>
    <t>cneevep@blogtalkradio.com</t>
  </si>
  <si>
    <t>Genderfluid</t>
  </si>
  <si>
    <t>Suite 12</t>
  </si>
  <si>
    <t>Margalo Lafferty</t>
  </si>
  <si>
    <t>mlaffertyq@yandex.ru</t>
  </si>
  <si>
    <t>Suite 8</t>
  </si>
  <si>
    <t>Roll_NO</t>
  </si>
  <si>
    <t>Full_Name</t>
  </si>
  <si>
    <t>Email</t>
  </si>
  <si>
    <t>Gender</t>
  </si>
  <si>
    <t>Address</t>
  </si>
  <si>
    <t>Class</t>
  </si>
  <si>
    <t>Roll NO</t>
  </si>
  <si>
    <t>Marks</t>
  </si>
  <si>
    <t>Student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</si>
</sst>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NPR &quot;* #,##0.00_-;\-&quot;NPR &quot;* #,##0.00_-;_-&quot;NPR &quot;* &quot;-&quot;??_-;_-@_-"/>
    <numFmt numFmtId="165" formatCode="[$-409]mmmm\ d\,\ yyyy;@"/>
    <numFmt numFmtId="167" formatCode="&quot;NPR &quot;#,##0.00;[Red]&quot;NPR &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8"/>
      <color theme="1"/>
      <name val="Calibri"/>
      <family val="2"/>
      <scheme val="minor"/>
    </font>
    <font>
      <sz val="11"/>
      <name val="Arial"/>
      <family val="1"/>
    </font>
    <font>
      <b/>
      <sz val="12"/>
      <name val="Arial"/>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4" tint="0.39997558519241921"/>
      </left>
      <right/>
      <top style="thin">
        <color theme="4" tint="0.39997558519241921"/>
      </top>
      <bottom style="thin">
        <color theme="4" tint="0.39997558519241921"/>
      </bottom>
      <diagonal/>
    </border>
  </borders>
  <cellStyleXfs count="3">
    <xf numFmtId="0" fontId="0" fillId="0" borderId="0"/>
    <xf numFmtId="44" fontId="1" fillId="0" borderId="0" applyFont="0" applyFill="0" applyBorder="0" applyAlignment="0" applyProtection="0"/>
    <xf numFmtId="0" fontId="5" fillId="0" borderId="0"/>
  </cellStyleXfs>
  <cellXfs count="23">
    <xf numFmtId="0" fontId="0" fillId="0" borderId="0" xfId="0"/>
    <xf numFmtId="0" fontId="2" fillId="0" borderId="0" xfId="0" applyFont="1" applyAlignment="1">
      <alignment horizontal="center"/>
    </xf>
    <xf numFmtId="0" fontId="4" fillId="0" borderId="0" xfId="0" applyFont="1" applyAlignment="1">
      <alignment horizontal="center"/>
    </xf>
    <xf numFmtId="0" fontId="0" fillId="0" borderId="2" xfId="0" applyBorder="1" applyAlignment="1">
      <alignment horizontal="center" vertical="center"/>
    </xf>
    <xf numFmtId="165" fontId="0" fillId="0" borderId="2" xfId="0" applyNumberFormat="1" applyBorder="1" applyAlignment="1">
      <alignment horizontal="center" vertical="center"/>
    </xf>
    <xf numFmtId="0" fontId="0" fillId="0" borderId="0" xfId="0" applyAlignment="1">
      <alignment horizontal="center" vertical="center"/>
    </xf>
    <xf numFmtId="15" fontId="0" fillId="0" borderId="0" xfId="0" applyNumberFormat="1" applyAlignment="1">
      <alignment horizontal="center" vertical="center"/>
    </xf>
    <xf numFmtId="44" fontId="0" fillId="0" borderId="2" xfId="0" applyNumberFormat="1" applyBorder="1" applyAlignment="1">
      <alignment horizontal="center" vertical="center"/>
    </xf>
    <xf numFmtId="44" fontId="0" fillId="0" borderId="0" xfId="1" applyFont="1"/>
    <xf numFmtId="44" fontId="0" fillId="0" borderId="0" xfId="1" applyNumberFormat="1" applyFont="1"/>
    <xf numFmtId="44" fontId="0" fillId="0" borderId="0" xfId="0" applyNumberFormat="1"/>
    <xf numFmtId="0" fontId="0" fillId="0" borderId="0" xfId="0" pivotButton="1"/>
    <xf numFmtId="0" fontId="0" fillId="0" borderId="0" xfId="0" pivotButton="1" applyAlignment="1">
      <alignment horizontal="center" vertical="center"/>
    </xf>
    <xf numFmtId="0" fontId="2" fillId="0" borderId="0" xfId="0" applyFont="1" applyAlignment="1"/>
    <xf numFmtId="0" fontId="4" fillId="0" borderId="0" xfId="0" applyFont="1" applyAlignment="1"/>
    <xf numFmtId="167" fontId="0" fillId="0" borderId="0" xfId="0" applyNumberFormat="1"/>
    <xf numFmtId="0" fontId="5" fillId="0" borderId="0" xfId="2"/>
    <xf numFmtId="0" fontId="6" fillId="0" borderId="0" xfId="2" applyFont="1"/>
    <xf numFmtId="0" fontId="5" fillId="0" borderId="0" xfId="2" applyFill="1"/>
    <xf numFmtId="0" fontId="6" fillId="0" borderId="0" xfId="2" applyFont="1" applyFill="1"/>
    <xf numFmtId="0" fontId="3" fillId="0" borderId="0" xfId="0" applyFont="1"/>
    <xf numFmtId="0" fontId="3" fillId="0" borderId="1" xfId="0" applyFont="1" applyBorder="1"/>
    <xf numFmtId="0" fontId="5" fillId="2" borderId="3" xfId="2" applyNumberFormat="1" applyFont="1" applyFill="1" applyBorder="1" applyAlignment="1"/>
  </cellXfs>
  <cellStyles count="3">
    <cellStyle name="Currency" xfId="1" builtinId="4"/>
    <cellStyle name="Normal" xfId="0" builtinId="0"/>
    <cellStyle name="Normal 2" xfId="2" xr:uid="{F81AAD51-ECCE-4AE5-91D2-C8394B8C70B0}"/>
  </cellStyles>
  <dxfs count="135">
    <dxf>
      <numFmt numFmtId="0" formatCode="General"/>
    </dxf>
    <dxf>
      <fill>
        <patternFill patternType="none">
          <fgColor indexed="64"/>
          <bgColor indexed="65"/>
        </patternFill>
      </fill>
    </dxf>
    <dxf>
      <font>
        <b/>
        <i val="0"/>
        <strike val="0"/>
        <condense val="0"/>
        <extend val="0"/>
        <outline val="0"/>
        <shadow val="0"/>
        <u val="none"/>
        <vertAlign val="baseline"/>
        <sz val="12"/>
        <color auto="1"/>
        <name val="Arial"/>
        <family val="2"/>
        <scheme val="none"/>
      </font>
    </dxf>
    <dxf>
      <alignment horizontal="center"/>
    </dxf>
    <dxf>
      <alignment vertical="center"/>
    </dxf>
    <dxf>
      <numFmt numFmtId="34" formatCode="_-&quot;NPR &quot;* #,##0.00_-;\-&quot;NPR &quot;* #,##0.00_-;_-&quot;NPR &quot;* &quot;-&quot;??_-;_-@_-"/>
    </dxf>
    <dxf>
      <font>
        <b val="0"/>
        <i val="0"/>
        <strike val="0"/>
        <condense val="0"/>
        <extend val="0"/>
        <outline val="0"/>
        <shadow val="0"/>
        <u val="none"/>
        <vertAlign val="baseline"/>
        <sz val="11"/>
        <color theme="1"/>
        <name val="Calibri"/>
        <family val="2"/>
        <scheme val="minor"/>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7" formatCode="&quot;NPR &quot;#,##0.00;[Red]&quot;NPR &quot;#,##0.0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34" formatCode="_-&quot;NPR &quot;* #,##0.00_-;\-&quot;NPR &quot;* #,##0.00_-;_-&quot;NPR &quot;* &quot;-&quot;??_-;_-@_-"/>
    </dxf>
    <dxf>
      <numFmt numFmtId="34" formatCode="_-&quot;NPR &quot;* #,##0.00_-;\-&quot;NPR &quot;* #,##0.00_-;_-&quot;NPR &quot;* &quot;-&quot;??_-;_-@_-"/>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n">
          <color indexed="64"/>
        </bottom>
      </border>
    </dxf>
    <dxf>
      <border outline="0">
        <top style="thin">
          <color indexed="64"/>
        </top>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546100</xdr:colOff>
      <xdr:row>1</xdr:row>
      <xdr:rowOff>254000</xdr:rowOff>
    </xdr:from>
    <xdr:to>
      <xdr:col>10</xdr:col>
      <xdr:colOff>546100</xdr:colOff>
      <xdr:row>15</xdr:row>
      <xdr:rowOff>3175</xdr:rowOff>
    </xdr:to>
    <mc:AlternateContent xmlns:mc="http://schemas.openxmlformats.org/markup-compatibility/2006">
      <mc:Choice xmlns:a14="http://schemas.microsoft.com/office/drawing/2010/main" Requires="a14">
        <xdr:graphicFrame macro="">
          <xdr:nvGraphicFramePr>
            <xdr:cNvPr id="2" name="Account">
              <a:extLst>
                <a:ext uri="{FF2B5EF4-FFF2-40B4-BE49-F238E27FC236}">
                  <a16:creationId xmlns:a16="http://schemas.microsoft.com/office/drawing/2014/main" id="{E48205E3-13A9-CDB3-05CD-2A0D2CF292A7}"/>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dr:sp macro="" textlink="">
          <xdr:nvSpPr>
            <xdr:cNvPr id="0" name=""/>
            <xdr:cNvSpPr>
              <a:spLocks noTextEdit="1"/>
            </xdr:cNvSpPr>
          </xdr:nvSpPr>
          <xdr:spPr>
            <a:xfrm>
              <a:off x="8851900" y="444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Singh" refreshedDate="45008.999556828705" createdVersion="8" refreshedVersion="8" minRefreshableVersion="3" recordCount="16" xr:uid="{C598DD9E-5A43-4200-AB25-A792402EFB4A}">
  <cacheSource type="worksheet">
    <worksheetSource name="Journal_Tbl"/>
  </cacheSource>
  <cacheFields count="9">
    <cacheField name="SN" numFmtId="0">
      <sharedItems containsSemiMixedTypes="0" containsString="0" containsNumber="1" containsInteger="1" minValue="1" maxValue="16"/>
    </cacheField>
    <cacheField name="Date" numFmtId="15">
      <sharedItems containsSemiMixedTypes="0" containsNonDate="0" containsDate="1" containsString="0" minDate="2020-03-14T00:00:00" maxDate="2020-12-16T00:00:00" count="8">
        <d v="2020-03-14T00:00:00"/>
        <d v="2020-06-20T00:00:00"/>
        <d v="2020-07-03T00:00:00"/>
        <d v="2020-07-20T00:00:00"/>
        <d v="2020-08-15T00:00:00"/>
        <d v="2020-08-27T00:00:00"/>
        <d v="2020-09-12T00:00:00"/>
        <d v="2020-12-15T00:00:00"/>
      </sharedItems>
      <fieldGroup par="7" base="1">
        <rangePr groupBy="days" startDate="2020-03-14T00:00:00" endDate="2020-12-16T00:00:00"/>
        <groupItems count="368">
          <s v="&lt;3/14/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6/2020"/>
        </groupItems>
      </fieldGroup>
    </cacheField>
    <cacheField name="Account" numFmtId="0">
      <sharedItems count="7">
        <s v="Cash"/>
        <s v="Rohan"/>
        <s v="Inventory"/>
        <s v="Ram"/>
        <s v="Stationary"/>
        <s v="Plant"/>
        <s v="Bank Loan Payable"/>
      </sharedItems>
    </cacheField>
    <cacheField name="Description" numFmtId="0">
      <sharedItems count="9">
        <s v="Received from Rohan"/>
        <s v="Received Cash"/>
        <s v="Purchased with Cash"/>
        <s v="Purchased Inventory"/>
        <s v="Sold Inventory"/>
        <s v="Sold Inventory to Ram"/>
        <s v="Purchased Stationary"/>
        <s v="Purchased with Bank Loan"/>
        <s v="Purchased Plant"/>
      </sharedItems>
    </cacheField>
    <cacheField name="Ref" numFmtId="0">
      <sharedItems count="8">
        <s v="Trn#1"/>
        <s v="Inv#1"/>
        <s v="Bill#1"/>
        <s v="Inv#2"/>
        <s v="Inv#3"/>
        <s v="Inv#4"/>
        <s v="Bill#2"/>
        <s v="Inv#5"/>
      </sharedItems>
    </cacheField>
    <cacheField name="Debit" numFmtId="44">
      <sharedItems containsString="0" containsBlank="1" containsNumber="1" containsInteger="1" minValue="5000" maxValue="150000"/>
    </cacheField>
    <cacheField name="Credit" numFmtId="44">
      <sharedItems containsString="0" containsBlank="1" containsNumber="1" containsInteger="1" minValue="5000" maxValue="150000"/>
    </cacheField>
    <cacheField name="Months" numFmtId="0" databaseField="0">
      <fieldGroup base="1">
        <rangePr groupBy="months" startDate="2020-03-14T00:00:00" endDate="2020-12-16T00:00:00"/>
        <groupItems count="14">
          <s v="&lt;3/14/2020"/>
          <s v="Jan"/>
          <s v="Feb"/>
          <s v="Mar"/>
          <s v="Apr"/>
          <s v="May"/>
          <s v="Jun"/>
          <s v="Jul"/>
          <s v="Aug"/>
          <s v="Sep"/>
          <s v="Oct"/>
          <s v="Nov"/>
          <s v="Dec"/>
          <s v="&gt;12/16/2020"/>
        </groupItems>
      </fieldGroup>
    </cacheField>
    <cacheField name="Balance" numFmtId="0" formula="Debit -Credit" databaseField="0"/>
  </cacheFields>
  <extLst>
    <ext xmlns:x14="http://schemas.microsoft.com/office/spreadsheetml/2009/9/main" uri="{725AE2AE-9491-48be-B2B4-4EB974FC3084}">
      <x14:pivotCacheDefinition pivotCacheId="786505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x v="0"/>
    <x v="0"/>
    <x v="0"/>
    <x v="0"/>
    <n v="50000"/>
    <m/>
  </r>
  <r>
    <n v="2"/>
    <x v="0"/>
    <x v="1"/>
    <x v="1"/>
    <x v="0"/>
    <m/>
    <n v="50000"/>
  </r>
  <r>
    <n v="3"/>
    <x v="1"/>
    <x v="2"/>
    <x v="2"/>
    <x v="1"/>
    <n v="5000"/>
    <m/>
  </r>
  <r>
    <n v="4"/>
    <x v="1"/>
    <x v="0"/>
    <x v="3"/>
    <x v="1"/>
    <m/>
    <n v="5000"/>
  </r>
  <r>
    <n v="5"/>
    <x v="2"/>
    <x v="3"/>
    <x v="4"/>
    <x v="2"/>
    <n v="8000"/>
    <m/>
  </r>
  <r>
    <n v="6"/>
    <x v="2"/>
    <x v="2"/>
    <x v="5"/>
    <x v="2"/>
    <m/>
    <n v="8000"/>
  </r>
  <r>
    <n v="7"/>
    <x v="3"/>
    <x v="2"/>
    <x v="2"/>
    <x v="3"/>
    <n v="15000"/>
    <m/>
  </r>
  <r>
    <n v="8"/>
    <x v="3"/>
    <x v="0"/>
    <x v="3"/>
    <x v="3"/>
    <m/>
    <n v="15000"/>
  </r>
  <r>
    <n v="9"/>
    <x v="4"/>
    <x v="4"/>
    <x v="2"/>
    <x v="4"/>
    <n v="9000"/>
    <m/>
  </r>
  <r>
    <n v="10"/>
    <x v="4"/>
    <x v="0"/>
    <x v="6"/>
    <x v="4"/>
    <m/>
    <n v="9000"/>
  </r>
  <r>
    <n v="11"/>
    <x v="5"/>
    <x v="5"/>
    <x v="7"/>
    <x v="5"/>
    <n v="150000"/>
    <m/>
  </r>
  <r>
    <n v="12"/>
    <x v="5"/>
    <x v="6"/>
    <x v="8"/>
    <x v="5"/>
    <m/>
    <n v="150000"/>
  </r>
  <r>
    <n v="13"/>
    <x v="6"/>
    <x v="3"/>
    <x v="4"/>
    <x v="6"/>
    <n v="25000"/>
    <m/>
  </r>
  <r>
    <n v="14"/>
    <x v="6"/>
    <x v="2"/>
    <x v="5"/>
    <x v="6"/>
    <m/>
    <n v="25000"/>
  </r>
  <r>
    <n v="15"/>
    <x v="7"/>
    <x v="2"/>
    <x v="7"/>
    <x v="7"/>
    <n v="25000"/>
    <m/>
  </r>
  <r>
    <n v="16"/>
    <x v="7"/>
    <x v="6"/>
    <x v="3"/>
    <x v="7"/>
    <m/>
    <n v="2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8BCDFD-93BA-4D50-9DD9-47DC75800C52}" name="PivotTable1" cacheId="43"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3:G34" firstHeaderRow="0" firstDataRow="1" firstDataCol="4"/>
  <pivotFields count="9">
    <pivotField compact="0" outline="0" showAll="0"/>
    <pivotField axis="axisRow" compact="0" numFmtId="15" outline="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compact="0" outline="0" showAll="0" insertBlankRow="1">
      <items count="8">
        <item x="6"/>
        <item x="0"/>
        <item x="2"/>
        <item x="5"/>
        <item x="3"/>
        <item x="1"/>
        <item x="4"/>
        <item t="default"/>
      </items>
    </pivotField>
    <pivotField axis="axisRow" compact="0" outline="0" showAll="0" defaultSubtotal="0">
      <items count="9">
        <item x="3"/>
        <item x="8"/>
        <item x="6"/>
        <item x="7"/>
        <item x="2"/>
        <item x="1"/>
        <item x="0"/>
        <item x="4"/>
        <item x="5"/>
      </items>
    </pivotField>
    <pivotField axis="axisRow" compact="0" outline="0" showAll="0" defaultSubtotal="0">
      <items count="8">
        <item x="2"/>
        <item x="6"/>
        <item x="1"/>
        <item x="3"/>
        <item x="4"/>
        <item x="5"/>
        <item x="7"/>
        <item x="0"/>
      </items>
    </pivotField>
    <pivotField dataField="1" compact="0" outline="0" showAll="0"/>
    <pivotField dataField="1" compact="0" outline="0" showAll="0"/>
    <pivotField compact="0" outline="0" showAll="0">
      <items count="15">
        <item sd="0" x="0"/>
        <item sd="0" x="1"/>
        <item sd="0" x="2"/>
        <item x="3"/>
        <item sd="0" x="4"/>
        <item sd="0" x="5"/>
        <item x="6"/>
        <item sd="0" x="7"/>
        <item sd="0" x="8"/>
        <item sd="0" x="9"/>
        <item sd="0" x="10"/>
        <item sd="0" x="11"/>
        <item sd="0" x="12"/>
        <item sd="0" x="13"/>
        <item t="default"/>
      </items>
    </pivotField>
    <pivotField dataField="1" compact="0" outline="0" dragToRow="0" dragToCol="0" dragToPage="0" showAll="0" defaultSubtotal="0"/>
  </pivotFields>
  <rowFields count="4">
    <field x="2"/>
    <field x="1"/>
    <field x="3"/>
    <field x="4"/>
  </rowFields>
  <rowItems count="31">
    <i>
      <x/>
      <x v="240"/>
      <x v="1"/>
      <x v="5"/>
    </i>
    <i r="1">
      <x v="350"/>
      <x/>
      <x v="6"/>
    </i>
    <i t="default">
      <x/>
    </i>
    <i t="blank">
      <x/>
    </i>
    <i>
      <x v="1"/>
      <x v="74"/>
      <x v="6"/>
      <x v="7"/>
    </i>
    <i r="1">
      <x v="172"/>
      <x/>
      <x v="2"/>
    </i>
    <i r="1">
      <x v="202"/>
      <x/>
      <x v="3"/>
    </i>
    <i r="1">
      <x v="228"/>
      <x v="2"/>
      <x v="4"/>
    </i>
    <i t="default">
      <x v="1"/>
    </i>
    <i t="blank">
      <x v="1"/>
    </i>
    <i>
      <x v="2"/>
      <x v="172"/>
      <x v="4"/>
      <x v="2"/>
    </i>
    <i r="1">
      <x v="185"/>
      <x v="8"/>
      <x/>
    </i>
    <i r="1">
      <x v="202"/>
      <x v="4"/>
      <x v="3"/>
    </i>
    <i r="1">
      <x v="256"/>
      <x v="8"/>
      <x v="1"/>
    </i>
    <i r="1">
      <x v="350"/>
      <x v="3"/>
      <x v="6"/>
    </i>
    <i t="default">
      <x v="2"/>
    </i>
    <i t="blank">
      <x v="2"/>
    </i>
    <i>
      <x v="3"/>
      <x v="240"/>
      <x v="3"/>
      <x v="5"/>
    </i>
    <i t="default">
      <x v="3"/>
    </i>
    <i t="blank">
      <x v="3"/>
    </i>
    <i>
      <x v="4"/>
      <x v="185"/>
      <x v="7"/>
      <x/>
    </i>
    <i r="1">
      <x v="256"/>
      <x v="7"/>
      <x v="1"/>
    </i>
    <i t="default">
      <x v="4"/>
    </i>
    <i t="blank">
      <x v="4"/>
    </i>
    <i>
      <x v="5"/>
      <x v="74"/>
      <x v="5"/>
      <x v="7"/>
    </i>
    <i t="default">
      <x v="5"/>
    </i>
    <i t="blank">
      <x v="5"/>
    </i>
    <i>
      <x v="6"/>
      <x v="228"/>
      <x v="4"/>
      <x v="4"/>
    </i>
    <i t="default">
      <x v="6"/>
    </i>
    <i t="blank">
      <x v="6"/>
    </i>
    <i t="grand">
      <x/>
    </i>
  </rowItems>
  <colFields count="1">
    <field x="-2"/>
  </colFields>
  <colItems count="3">
    <i>
      <x/>
    </i>
    <i i="1">
      <x v="1"/>
    </i>
    <i i="2">
      <x v="2"/>
    </i>
  </colItems>
  <dataFields count="3">
    <dataField name="Debit " fld="5" baseField="0" baseItem="0"/>
    <dataField name="Credit " fld="6" baseField="0" baseItem="0"/>
    <dataField name="Balance " fld="8" baseField="4" baseItem="5" numFmtId="167"/>
  </dataFields>
  <formats count="120">
    <format dxfId="127">
      <pivotArea outline="0" collapsedLevelsAreSubtotals="1" fieldPosition="0"/>
    </format>
    <format dxfId="126">
      <pivotArea field="4" type="button" dataOnly="0" labelOnly="1" outline="0" axis="axisRow" fieldPosition="3"/>
    </format>
    <format dxfId="125">
      <pivotArea dataOnly="0" labelOnly="1" outline="0" fieldPosition="0">
        <references count="1">
          <reference field="1" count="1" defaultSubtotal="1">
            <x v="74"/>
          </reference>
        </references>
      </pivotArea>
    </format>
    <format dxfId="124">
      <pivotArea dataOnly="0" labelOnly="1" outline="0" fieldPosition="0">
        <references count="1">
          <reference field="1" count="1" defaultSubtotal="1">
            <x v="172"/>
          </reference>
        </references>
      </pivotArea>
    </format>
    <format dxfId="123">
      <pivotArea dataOnly="0" labelOnly="1" outline="0" fieldPosition="0">
        <references count="1">
          <reference field="1" count="1" defaultSubtotal="1">
            <x v="185"/>
          </reference>
        </references>
      </pivotArea>
    </format>
    <format dxfId="122">
      <pivotArea dataOnly="0" labelOnly="1" outline="0" fieldPosition="0">
        <references count="1">
          <reference field="1" count="1" defaultSubtotal="1">
            <x v="202"/>
          </reference>
        </references>
      </pivotArea>
    </format>
    <format dxfId="121">
      <pivotArea dataOnly="0" labelOnly="1" outline="0" fieldPosition="0">
        <references count="1">
          <reference field="1" count="1" defaultSubtotal="1">
            <x v="228"/>
          </reference>
        </references>
      </pivotArea>
    </format>
    <format dxfId="120">
      <pivotArea dataOnly="0" labelOnly="1" outline="0" fieldPosition="0">
        <references count="1">
          <reference field="1" count="1" defaultSubtotal="1">
            <x v="240"/>
          </reference>
        </references>
      </pivotArea>
    </format>
    <format dxfId="119">
      <pivotArea dataOnly="0" labelOnly="1" outline="0" fieldPosition="0">
        <references count="1">
          <reference field="1" count="1" defaultSubtotal="1">
            <x v="256"/>
          </reference>
        </references>
      </pivotArea>
    </format>
    <format dxfId="118">
      <pivotArea dataOnly="0" labelOnly="1" outline="0" fieldPosition="0">
        <references count="1">
          <reference field="1" count="1" defaultSubtotal="1">
            <x v="350"/>
          </reference>
        </references>
      </pivotArea>
    </format>
    <format dxfId="117">
      <pivotArea dataOnly="0" labelOnly="1" grandRow="1" outline="0" fieldPosition="0"/>
    </format>
    <format dxfId="116">
      <pivotArea dataOnly="0" labelOnly="1" outline="0" fieldPosition="0">
        <references count="2">
          <reference field="1" count="1" selected="0">
            <x v="74"/>
          </reference>
          <reference field="2" count="1" defaultSubtotal="1">
            <x v="1"/>
          </reference>
        </references>
      </pivotArea>
    </format>
    <format dxfId="115">
      <pivotArea dataOnly="0" labelOnly="1" outline="0" fieldPosition="0">
        <references count="2">
          <reference field="1" count="1" selected="0">
            <x v="74"/>
          </reference>
          <reference field="2" count="1" defaultSubtotal="1">
            <x v="5"/>
          </reference>
        </references>
      </pivotArea>
    </format>
    <format dxfId="114">
      <pivotArea dataOnly="0" labelOnly="1" outline="0" fieldPosition="0">
        <references count="2">
          <reference field="1" count="1" selected="0">
            <x v="172"/>
          </reference>
          <reference field="2" count="1" defaultSubtotal="1">
            <x v="1"/>
          </reference>
        </references>
      </pivotArea>
    </format>
    <format dxfId="113">
      <pivotArea dataOnly="0" labelOnly="1" outline="0" fieldPosition="0">
        <references count="2">
          <reference field="1" count="1" selected="0">
            <x v="172"/>
          </reference>
          <reference field="2" count="1" defaultSubtotal="1">
            <x v="2"/>
          </reference>
        </references>
      </pivotArea>
    </format>
    <format dxfId="112">
      <pivotArea dataOnly="0" labelOnly="1" outline="0" fieldPosition="0">
        <references count="2">
          <reference field="1" count="1" selected="0">
            <x v="185"/>
          </reference>
          <reference field="2" count="1" defaultSubtotal="1">
            <x v="1"/>
          </reference>
        </references>
      </pivotArea>
    </format>
    <format dxfId="111">
      <pivotArea dataOnly="0" labelOnly="1" outline="0" fieldPosition="0">
        <references count="2">
          <reference field="1" count="1" selected="0">
            <x v="185"/>
          </reference>
          <reference field="2" count="1" defaultSubtotal="1">
            <x v="4"/>
          </reference>
        </references>
      </pivotArea>
    </format>
    <format dxfId="110">
      <pivotArea dataOnly="0" labelOnly="1" outline="0" fieldPosition="0">
        <references count="2">
          <reference field="1" count="1" selected="0">
            <x v="202"/>
          </reference>
          <reference field="2" count="1" defaultSubtotal="1">
            <x v="1"/>
          </reference>
        </references>
      </pivotArea>
    </format>
    <format dxfId="109">
      <pivotArea dataOnly="0" labelOnly="1" outline="0" fieldPosition="0">
        <references count="2">
          <reference field="1" count="1" selected="0">
            <x v="202"/>
          </reference>
          <reference field="2" count="1" defaultSubtotal="1">
            <x v="2"/>
          </reference>
        </references>
      </pivotArea>
    </format>
    <format dxfId="108">
      <pivotArea dataOnly="0" labelOnly="1" outline="0" fieldPosition="0">
        <references count="2">
          <reference field="1" count="1" selected="0">
            <x v="228"/>
          </reference>
          <reference field="2" count="1" defaultSubtotal="1">
            <x v="1"/>
          </reference>
        </references>
      </pivotArea>
    </format>
    <format dxfId="107">
      <pivotArea dataOnly="0" labelOnly="1" outline="0" fieldPosition="0">
        <references count="2">
          <reference field="1" count="1" selected="0">
            <x v="228"/>
          </reference>
          <reference field="2" count="1" defaultSubtotal="1">
            <x v="6"/>
          </reference>
        </references>
      </pivotArea>
    </format>
    <format dxfId="106">
      <pivotArea dataOnly="0" labelOnly="1" outline="0" fieldPosition="0">
        <references count="2">
          <reference field="1" count="1" selected="0">
            <x v="240"/>
          </reference>
          <reference field="2" count="1" defaultSubtotal="1">
            <x v="0"/>
          </reference>
        </references>
      </pivotArea>
    </format>
    <format dxfId="105">
      <pivotArea dataOnly="0" labelOnly="1" outline="0" fieldPosition="0">
        <references count="2">
          <reference field="1" count="1" selected="0">
            <x v="240"/>
          </reference>
          <reference field="2" count="1" defaultSubtotal="1">
            <x v="3"/>
          </reference>
        </references>
      </pivotArea>
    </format>
    <format dxfId="104">
      <pivotArea dataOnly="0" labelOnly="1" outline="0" fieldPosition="0">
        <references count="2">
          <reference field="1" count="1" selected="0">
            <x v="256"/>
          </reference>
          <reference field="2" count="1" defaultSubtotal="1">
            <x v="1"/>
          </reference>
        </references>
      </pivotArea>
    </format>
    <format dxfId="103">
      <pivotArea dataOnly="0" labelOnly="1" outline="0" fieldPosition="0">
        <references count="2">
          <reference field="1" count="1" selected="0">
            <x v="256"/>
          </reference>
          <reference field="2" count="1" defaultSubtotal="1">
            <x v="4"/>
          </reference>
        </references>
      </pivotArea>
    </format>
    <format dxfId="102">
      <pivotArea dataOnly="0" labelOnly="1" outline="0" fieldPosition="0">
        <references count="2">
          <reference field="1" count="1" selected="0">
            <x v="350"/>
          </reference>
          <reference field="2" count="1" defaultSubtotal="1">
            <x v="0"/>
          </reference>
        </references>
      </pivotArea>
    </format>
    <format dxfId="101">
      <pivotArea dataOnly="0" labelOnly="1" outline="0" fieldPosition="0">
        <references count="2">
          <reference field="1" count="1" selected="0">
            <x v="350"/>
          </reference>
          <reference field="2" count="1" defaultSubtotal="1">
            <x v="2"/>
          </reference>
        </references>
      </pivotArea>
    </format>
    <format dxfId="100">
      <pivotArea dataOnly="0" labelOnly="1" outline="0" fieldPosition="0">
        <references count="3">
          <reference field="1" count="1" selected="0">
            <x v="74"/>
          </reference>
          <reference field="2" count="1" selected="0">
            <x v="1"/>
          </reference>
          <reference field="3" count="1" defaultSubtotal="1">
            <x v="6"/>
          </reference>
        </references>
      </pivotArea>
    </format>
    <format dxfId="99">
      <pivotArea dataOnly="0" labelOnly="1" outline="0" fieldPosition="0">
        <references count="3">
          <reference field="1" count="1" selected="0">
            <x v="74"/>
          </reference>
          <reference field="2" count="1" selected="0">
            <x v="5"/>
          </reference>
          <reference field="3" count="1" defaultSubtotal="1">
            <x v="5"/>
          </reference>
        </references>
      </pivotArea>
    </format>
    <format dxfId="98">
      <pivotArea dataOnly="0" labelOnly="1" outline="0" fieldPosition="0">
        <references count="3">
          <reference field="1" count="1" selected="0">
            <x v="172"/>
          </reference>
          <reference field="2" count="1" selected="0">
            <x v="1"/>
          </reference>
          <reference field="3" count="1" defaultSubtotal="1">
            <x v="0"/>
          </reference>
        </references>
      </pivotArea>
    </format>
    <format dxfId="97">
      <pivotArea dataOnly="0" labelOnly="1" outline="0" fieldPosition="0">
        <references count="3">
          <reference field="1" count="1" selected="0">
            <x v="172"/>
          </reference>
          <reference field="2" count="1" selected="0">
            <x v="2"/>
          </reference>
          <reference field="3" count="1" defaultSubtotal="1">
            <x v="4"/>
          </reference>
        </references>
      </pivotArea>
    </format>
    <format dxfId="96">
      <pivotArea dataOnly="0" labelOnly="1" outline="0" fieldPosition="0">
        <references count="3">
          <reference field="1" count="1" selected="0">
            <x v="185"/>
          </reference>
          <reference field="2" count="1" selected="0">
            <x v="1"/>
          </reference>
          <reference field="3" count="1" defaultSubtotal="1">
            <x v="8"/>
          </reference>
        </references>
      </pivotArea>
    </format>
    <format dxfId="95">
      <pivotArea dataOnly="0" labelOnly="1" outline="0" fieldPosition="0">
        <references count="3">
          <reference field="1" count="1" selected="0">
            <x v="185"/>
          </reference>
          <reference field="2" count="1" selected="0">
            <x v="4"/>
          </reference>
          <reference field="3" count="1" defaultSubtotal="1">
            <x v="7"/>
          </reference>
        </references>
      </pivotArea>
    </format>
    <format dxfId="94">
      <pivotArea dataOnly="0" labelOnly="1" outline="0" fieldPosition="0">
        <references count="3">
          <reference field="1" count="1" selected="0">
            <x v="202"/>
          </reference>
          <reference field="2" count="1" selected="0">
            <x v="1"/>
          </reference>
          <reference field="3" count="1" defaultSubtotal="1">
            <x v="0"/>
          </reference>
        </references>
      </pivotArea>
    </format>
    <format dxfId="93">
      <pivotArea dataOnly="0" labelOnly="1" outline="0" fieldPosition="0">
        <references count="3">
          <reference field="1" count="1" selected="0">
            <x v="202"/>
          </reference>
          <reference field="2" count="1" selected="0">
            <x v="2"/>
          </reference>
          <reference field="3" count="1" defaultSubtotal="1">
            <x v="4"/>
          </reference>
        </references>
      </pivotArea>
    </format>
    <format dxfId="92">
      <pivotArea dataOnly="0" labelOnly="1" outline="0" fieldPosition="0">
        <references count="3">
          <reference field="1" count="1" selected="0">
            <x v="228"/>
          </reference>
          <reference field="2" count="1" selected="0">
            <x v="1"/>
          </reference>
          <reference field="3" count="1" defaultSubtotal="1">
            <x v="2"/>
          </reference>
        </references>
      </pivotArea>
    </format>
    <format dxfId="91">
      <pivotArea dataOnly="0" labelOnly="1" outline="0" fieldPosition="0">
        <references count="3">
          <reference field="1" count="1" selected="0">
            <x v="228"/>
          </reference>
          <reference field="2" count="1" selected="0">
            <x v="6"/>
          </reference>
          <reference field="3" count="1" defaultSubtotal="1">
            <x v="4"/>
          </reference>
        </references>
      </pivotArea>
    </format>
    <format dxfId="90">
      <pivotArea dataOnly="0" labelOnly="1" outline="0" fieldPosition="0">
        <references count="3">
          <reference field="1" count="1" selected="0">
            <x v="240"/>
          </reference>
          <reference field="2" count="1" selected="0">
            <x v="0"/>
          </reference>
          <reference field="3" count="1" defaultSubtotal="1">
            <x v="1"/>
          </reference>
        </references>
      </pivotArea>
    </format>
    <format dxfId="89">
      <pivotArea dataOnly="0" labelOnly="1" outline="0" fieldPosition="0">
        <references count="3">
          <reference field="1" count="1" selected="0">
            <x v="240"/>
          </reference>
          <reference field="2" count="1" selected="0">
            <x v="3"/>
          </reference>
          <reference field="3" count="1" defaultSubtotal="1">
            <x v="3"/>
          </reference>
        </references>
      </pivotArea>
    </format>
    <format dxfId="88">
      <pivotArea dataOnly="0" labelOnly="1" outline="0" fieldPosition="0">
        <references count="3">
          <reference field="1" count="1" selected="0">
            <x v="256"/>
          </reference>
          <reference field="2" count="1" selected="0">
            <x v="1"/>
          </reference>
          <reference field="3" count="1" defaultSubtotal="1">
            <x v="8"/>
          </reference>
        </references>
      </pivotArea>
    </format>
    <format dxfId="87">
      <pivotArea dataOnly="0" labelOnly="1" outline="0" fieldPosition="0">
        <references count="3">
          <reference field="1" count="1" selected="0">
            <x v="256"/>
          </reference>
          <reference field="2" count="1" selected="0">
            <x v="4"/>
          </reference>
          <reference field="3" count="1" defaultSubtotal="1">
            <x v="7"/>
          </reference>
        </references>
      </pivotArea>
    </format>
    <format dxfId="86">
      <pivotArea dataOnly="0" labelOnly="1" outline="0" fieldPosition="0">
        <references count="3">
          <reference field="1" count="1" selected="0">
            <x v="350"/>
          </reference>
          <reference field="2" count="1" selected="0">
            <x v="0"/>
          </reference>
          <reference field="3" count="1" defaultSubtotal="1">
            <x v="0"/>
          </reference>
        </references>
      </pivotArea>
    </format>
    <format dxfId="85">
      <pivotArea dataOnly="0" labelOnly="1" outline="0" fieldPosition="0">
        <references count="3">
          <reference field="1" count="1" selected="0">
            <x v="350"/>
          </reference>
          <reference field="2" count="1" selected="0">
            <x v="2"/>
          </reference>
          <reference field="3" count="1" defaultSubtotal="1">
            <x v="3"/>
          </reference>
        </references>
      </pivotArea>
    </format>
    <format dxfId="84">
      <pivotArea dataOnly="0" labelOnly="1" outline="0" fieldPosition="0">
        <references count="4">
          <reference field="1" count="1" selected="0">
            <x v="74"/>
          </reference>
          <reference field="2" count="1" selected="0">
            <x v="1"/>
          </reference>
          <reference field="3" count="1" selected="0">
            <x v="6"/>
          </reference>
          <reference field="4" count="1">
            <x v="7"/>
          </reference>
        </references>
      </pivotArea>
    </format>
    <format dxfId="83">
      <pivotArea dataOnly="0" labelOnly="1" outline="0" fieldPosition="0">
        <references count="4">
          <reference field="1" count="1" selected="0">
            <x v="74"/>
          </reference>
          <reference field="2" count="1" selected="0">
            <x v="5"/>
          </reference>
          <reference field="3" count="1" selected="0">
            <x v="5"/>
          </reference>
          <reference field="4" count="1">
            <x v="7"/>
          </reference>
        </references>
      </pivotArea>
    </format>
    <format dxfId="82">
      <pivotArea dataOnly="0" labelOnly="1" outline="0" fieldPosition="0">
        <references count="4">
          <reference field="1" count="1" selected="0">
            <x v="172"/>
          </reference>
          <reference field="2" count="1" selected="0">
            <x v="1"/>
          </reference>
          <reference field="3" count="1" selected="0">
            <x v="0"/>
          </reference>
          <reference field="4" count="1">
            <x v="2"/>
          </reference>
        </references>
      </pivotArea>
    </format>
    <format dxfId="81">
      <pivotArea dataOnly="0" labelOnly="1" outline="0" fieldPosition="0">
        <references count="4">
          <reference field="1" count="1" selected="0">
            <x v="172"/>
          </reference>
          <reference field="2" count="1" selected="0">
            <x v="2"/>
          </reference>
          <reference field="3" count="1" selected="0">
            <x v="4"/>
          </reference>
          <reference field="4" count="1">
            <x v="2"/>
          </reference>
        </references>
      </pivotArea>
    </format>
    <format dxfId="80">
      <pivotArea dataOnly="0" labelOnly="1" outline="0" fieldPosition="0">
        <references count="4">
          <reference field="1" count="1" selected="0">
            <x v="185"/>
          </reference>
          <reference field="2" count="1" selected="0">
            <x v="1"/>
          </reference>
          <reference field="3" count="1" selected="0">
            <x v="8"/>
          </reference>
          <reference field="4" count="1">
            <x v="0"/>
          </reference>
        </references>
      </pivotArea>
    </format>
    <format dxfId="79">
      <pivotArea dataOnly="0" labelOnly="1" outline="0" fieldPosition="0">
        <references count="4">
          <reference field="1" count="1" selected="0">
            <x v="185"/>
          </reference>
          <reference field="2" count="1" selected="0">
            <x v="4"/>
          </reference>
          <reference field="3" count="1" selected="0">
            <x v="7"/>
          </reference>
          <reference field="4" count="1">
            <x v="0"/>
          </reference>
        </references>
      </pivotArea>
    </format>
    <format dxfId="78">
      <pivotArea dataOnly="0" labelOnly="1" outline="0" fieldPosition="0">
        <references count="4">
          <reference field="1" count="1" selected="0">
            <x v="202"/>
          </reference>
          <reference field="2" count="1" selected="0">
            <x v="1"/>
          </reference>
          <reference field="3" count="1" selected="0">
            <x v="0"/>
          </reference>
          <reference field="4" count="1">
            <x v="3"/>
          </reference>
        </references>
      </pivotArea>
    </format>
    <format dxfId="77">
      <pivotArea dataOnly="0" labelOnly="1" outline="0" fieldPosition="0">
        <references count="4">
          <reference field="1" count="1" selected="0">
            <x v="202"/>
          </reference>
          <reference field="2" count="1" selected="0">
            <x v="2"/>
          </reference>
          <reference field="3" count="1" selected="0">
            <x v="4"/>
          </reference>
          <reference field="4" count="1">
            <x v="3"/>
          </reference>
        </references>
      </pivotArea>
    </format>
    <format dxfId="76">
      <pivotArea dataOnly="0" labelOnly="1" outline="0" fieldPosition="0">
        <references count="4">
          <reference field="1" count="1" selected="0">
            <x v="228"/>
          </reference>
          <reference field="2" count="1" selected="0">
            <x v="1"/>
          </reference>
          <reference field="3" count="1" selected="0">
            <x v="2"/>
          </reference>
          <reference field="4" count="1">
            <x v="4"/>
          </reference>
        </references>
      </pivotArea>
    </format>
    <format dxfId="75">
      <pivotArea dataOnly="0" labelOnly="1" outline="0" fieldPosition="0">
        <references count="4">
          <reference field="1" count="1" selected="0">
            <x v="228"/>
          </reference>
          <reference field="2" count="1" selected="0">
            <x v="6"/>
          </reference>
          <reference field="3" count="1" selected="0">
            <x v="4"/>
          </reference>
          <reference field="4" count="1">
            <x v="4"/>
          </reference>
        </references>
      </pivotArea>
    </format>
    <format dxfId="74">
      <pivotArea dataOnly="0" labelOnly="1" outline="0" fieldPosition="0">
        <references count="4">
          <reference field="1" count="1" selected="0">
            <x v="240"/>
          </reference>
          <reference field="2" count="1" selected="0">
            <x v="0"/>
          </reference>
          <reference field="3" count="1" selected="0">
            <x v="1"/>
          </reference>
          <reference field="4" count="1">
            <x v="5"/>
          </reference>
        </references>
      </pivotArea>
    </format>
    <format dxfId="73">
      <pivotArea dataOnly="0" labelOnly="1" outline="0" fieldPosition="0">
        <references count="4">
          <reference field="1" count="1" selected="0">
            <x v="240"/>
          </reference>
          <reference field="2" count="1" selected="0">
            <x v="3"/>
          </reference>
          <reference field="3" count="1" selected="0">
            <x v="3"/>
          </reference>
          <reference field="4" count="1">
            <x v="5"/>
          </reference>
        </references>
      </pivotArea>
    </format>
    <format dxfId="72">
      <pivotArea dataOnly="0" labelOnly="1" outline="0" fieldPosition="0">
        <references count="4">
          <reference field="1" count="1" selected="0">
            <x v="256"/>
          </reference>
          <reference field="2" count="1" selected="0">
            <x v="1"/>
          </reference>
          <reference field="3" count="1" selected="0">
            <x v="8"/>
          </reference>
          <reference field="4" count="1">
            <x v="1"/>
          </reference>
        </references>
      </pivotArea>
    </format>
    <format dxfId="71">
      <pivotArea dataOnly="0" labelOnly="1" outline="0" fieldPosition="0">
        <references count="4">
          <reference field="1" count="1" selected="0">
            <x v="256"/>
          </reference>
          <reference field="2" count="1" selected="0">
            <x v="4"/>
          </reference>
          <reference field="3" count="1" selected="0">
            <x v="7"/>
          </reference>
          <reference field="4" count="1">
            <x v="1"/>
          </reference>
        </references>
      </pivotArea>
    </format>
    <format dxfId="70">
      <pivotArea dataOnly="0" labelOnly="1" outline="0" fieldPosition="0">
        <references count="4">
          <reference field="1" count="1" selected="0">
            <x v="350"/>
          </reference>
          <reference field="2" count="1" selected="0">
            <x v="0"/>
          </reference>
          <reference field="3" count="1" selected="0">
            <x v="0"/>
          </reference>
          <reference field="4" count="1">
            <x v="6"/>
          </reference>
        </references>
      </pivotArea>
    </format>
    <format dxfId="69">
      <pivotArea dataOnly="0" labelOnly="1" outline="0" fieldPosition="0">
        <references count="4">
          <reference field="1" count="1" selected="0">
            <x v="350"/>
          </reference>
          <reference field="2" count="1" selected="0">
            <x v="2"/>
          </reference>
          <reference field="3" count="1" selected="0">
            <x v="3"/>
          </reference>
          <reference field="4" count="1">
            <x v="6"/>
          </reference>
        </references>
      </pivotArea>
    </format>
    <format dxfId="68">
      <pivotArea field="4" type="button" dataOnly="0" labelOnly="1" outline="0" axis="axisRow" fieldPosition="3"/>
    </format>
    <format dxfId="67">
      <pivotArea dataOnly="0" labelOnly="1" outline="0" fieldPosition="0">
        <references count="1">
          <reference field="1" count="1" defaultSubtotal="1">
            <x v="74"/>
          </reference>
        </references>
      </pivotArea>
    </format>
    <format dxfId="66">
      <pivotArea dataOnly="0" labelOnly="1" outline="0" fieldPosition="0">
        <references count="1">
          <reference field="1" count="1" defaultSubtotal="1">
            <x v="172"/>
          </reference>
        </references>
      </pivotArea>
    </format>
    <format dxfId="65">
      <pivotArea dataOnly="0" labelOnly="1" outline="0" fieldPosition="0">
        <references count="1">
          <reference field="1" count="1" defaultSubtotal="1">
            <x v="185"/>
          </reference>
        </references>
      </pivotArea>
    </format>
    <format dxfId="64">
      <pivotArea dataOnly="0" labelOnly="1" outline="0" fieldPosition="0">
        <references count="1">
          <reference field="1" count="1" defaultSubtotal="1">
            <x v="202"/>
          </reference>
        </references>
      </pivotArea>
    </format>
    <format dxfId="63">
      <pivotArea dataOnly="0" labelOnly="1" outline="0" fieldPosition="0">
        <references count="1">
          <reference field="1" count="1" defaultSubtotal="1">
            <x v="228"/>
          </reference>
        </references>
      </pivotArea>
    </format>
    <format dxfId="62">
      <pivotArea dataOnly="0" labelOnly="1" outline="0" fieldPosition="0">
        <references count="1">
          <reference field="1" count="1" defaultSubtotal="1">
            <x v="240"/>
          </reference>
        </references>
      </pivotArea>
    </format>
    <format dxfId="61">
      <pivotArea dataOnly="0" labelOnly="1" outline="0" fieldPosition="0">
        <references count="1">
          <reference field="1" count="1" defaultSubtotal="1">
            <x v="256"/>
          </reference>
        </references>
      </pivotArea>
    </format>
    <format dxfId="60">
      <pivotArea dataOnly="0" labelOnly="1" outline="0" fieldPosition="0">
        <references count="1">
          <reference field="1" count="1" defaultSubtotal="1">
            <x v="350"/>
          </reference>
        </references>
      </pivotArea>
    </format>
    <format dxfId="59">
      <pivotArea dataOnly="0" labelOnly="1" grandRow="1" outline="0" fieldPosition="0"/>
    </format>
    <format dxfId="58">
      <pivotArea dataOnly="0" labelOnly="1" outline="0" fieldPosition="0">
        <references count="2">
          <reference field="1" count="1" selected="0">
            <x v="74"/>
          </reference>
          <reference field="2" count="1" defaultSubtotal="1">
            <x v="1"/>
          </reference>
        </references>
      </pivotArea>
    </format>
    <format dxfId="57">
      <pivotArea dataOnly="0" labelOnly="1" outline="0" fieldPosition="0">
        <references count="2">
          <reference field="1" count="1" selected="0">
            <x v="74"/>
          </reference>
          <reference field="2" count="1" defaultSubtotal="1">
            <x v="5"/>
          </reference>
        </references>
      </pivotArea>
    </format>
    <format dxfId="56">
      <pivotArea dataOnly="0" labelOnly="1" outline="0" fieldPosition="0">
        <references count="2">
          <reference field="1" count="1" selected="0">
            <x v="172"/>
          </reference>
          <reference field="2" count="1" defaultSubtotal="1">
            <x v="1"/>
          </reference>
        </references>
      </pivotArea>
    </format>
    <format dxfId="55">
      <pivotArea dataOnly="0" labelOnly="1" outline="0" fieldPosition="0">
        <references count="2">
          <reference field="1" count="1" selected="0">
            <x v="172"/>
          </reference>
          <reference field="2" count="1" defaultSubtotal="1">
            <x v="2"/>
          </reference>
        </references>
      </pivotArea>
    </format>
    <format dxfId="54">
      <pivotArea dataOnly="0" labelOnly="1" outline="0" fieldPosition="0">
        <references count="2">
          <reference field="1" count="1" selected="0">
            <x v="185"/>
          </reference>
          <reference field="2" count="1" defaultSubtotal="1">
            <x v="1"/>
          </reference>
        </references>
      </pivotArea>
    </format>
    <format dxfId="53">
      <pivotArea dataOnly="0" labelOnly="1" outline="0" fieldPosition="0">
        <references count="2">
          <reference field="1" count="1" selected="0">
            <x v="185"/>
          </reference>
          <reference field="2" count="1" defaultSubtotal="1">
            <x v="4"/>
          </reference>
        </references>
      </pivotArea>
    </format>
    <format dxfId="52">
      <pivotArea dataOnly="0" labelOnly="1" outline="0" fieldPosition="0">
        <references count="2">
          <reference field="1" count="1" selected="0">
            <x v="202"/>
          </reference>
          <reference field="2" count="1" defaultSubtotal="1">
            <x v="1"/>
          </reference>
        </references>
      </pivotArea>
    </format>
    <format dxfId="51">
      <pivotArea dataOnly="0" labelOnly="1" outline="0" fieldPosition="0">
        <references count="2">
          <reference field="1" count="1" selected="0">
            <x v="202"/>
          </reference>
          <reference field="2" count="1" defaultSubtotal="1">
            <x v="2"/>
          </reference>
        </references>
      </pivotArea>
    </format>
    <format dxfId="50">
      <pivotArea dataOnly="0" labelOnly="1" outline="0" fieldPosition="0">
        <references count="2">
          <reference field="1" count="1" selected="0">
            <x v="228"/>
          </reference>
          <reference field="2" count="1" defaultSubtotal="1">
            <x v="1"/>
          </reference>
        </references>
      </pivotArea>
    </format>
    <format dxfId="49">
      <pivotArea dataOnly="0" labelOnly="1" outline="0" fieldPosition="0">
        <references count="2">
          <reference field="1" count="1" selected="0">
            <x v="228"/>
          </reference>
          <reference field="2" count="1" defaultSubtotal="1">
            <x v="6"/>
          </reference>
        </references>
      </pivotArea>
    </format>
    <format dxfId="48">
      <pivotArea dataOnly="0" labelOnly="1" outline="0" fieldPosition="0">
        <references count="2">
          <reference field="1" count="1" selected="0">
            <x v="240"/>
          </reference>
          <reference field="2" count="1" defaultSubtotal="1">
            <x v="0"/>
          </reference>
        </references>
      </pivotArea>
    </format>
    <format dxfId="47">
      <pivotArea dataOnly="0" labelOnly="1" outline="0" fieldPosition="0">
        <references count="2">
          <reference field="1" count="1" selected="0">
            <x v="240"/>
          </reference>
          <reference field="2" count="1" defaultSubtotal="1">
            <x v="3"/>
          </reference>
        </references>
      </pivotArea>
    </format>
    <format dxfId="46">
      <pivotArea dataOnly="0" labelOnly="1" outline="0" fieldPosition="0">
        <references count="2">
          <reference field="1" count="1" selected="0">
            <x v="256"/>
          </reference>
          <reference field="2" count="1" defaultSubtotal="1">
            <x v="1"/>
          </reference>
        </references>
      </pivotArea>
    </format>
    <format dxfId="45">
      <pivotArea dataOnly="0" labelOnly="1" outline="0" fieldPosition="0">
        <references count="2">
          <reference field="1" count="1" selected="0">
            <x v="256"/>
          </reference>
          <reference field="2" count="1" defaultSubtotal="1">
            <x v="4"/>
          </reference>
        </references>
      </pivotArea>
    </format>
    <format dxfId="44">
      <pivotArea dataOnly="0" labelOnly="1" outline="0" fieldPosition="0">
        <references count="2">
          <reference field="1" count="1" selected="0">
            <x v="350"/>
          </reference>
          <reference field="2" count="1" defaultSubtotal="1">
            <x v="0"/>
          </reference>
        </references>
      </pivotArea>
    </format>
    <format dxfId="43">
      <pivotArea dataOnly="0" labelOnly="1" outline="0" fieldPosition="0">
        <references count="2">
          <reference field="1" count="1" selected="0">
            <x v="350"/>
          </reference>
          <reference field="2" count="1" defaultSubtotal="1">
            <x v="2"/>
          </reference>
        </references>
      </pivotArea>
    </format>
    <format dxfId="42">
      <pivotArea dataOnly="0" labelOnly="1" outline="0" fieldPosition="0">
        <references count="3">
          <reference field="1" count="1" selected="0">
            <x v="74"/>
          </reference>
          <reference field="2" count="1" selected="0">
            <x v="1"/>
          </reference>
          <reference field="3" count="1" defaultSubtotal="1">
            <x v="6"/>
          </reference>
        </references>
      </pivotArea>
    </format>
    <format dxfId="41">
      <pivotArea dataOnly="0" labelOnly="1" outline="0" fieldPosition="0">
        <references count="3">
          <reference field="1" count="1" selected="0">
            <x v="74"/>
          </reference>
          <reference field="2" count="1" selected="0">
            <x v="5"/>
          </reference>
          <reference field="3" count="1" defaultSubtotal="1">
            <x v="5"/>
          </reference>
        </references>
      </pivotArea>
    </format>
    <format dxfId="40">
      <pivotArea dataOnly="0" labelOnly="1" outline="0" fieldPosition="0">
        <references count="3">
          <reference field="1" count="1" selected="0">
            <x v="172"/>
          </reference>
          <reference field="2" count="1" selected="0">
            <x v="1"/>
          </reference>
          <reference field="3" count="1" defaultSubtotal="1">
            <x v="0"/>
          </reference>
        </references>
      </pivotArea>
    </format>
    <format dxfId="39">
      <pivotArea dataOnly="0" labelOnly="1" outline="0" fieldPosition="0">
        <references count="3">
          <reference field="1" count="1" selected="0">
            <x v="172"/>
          </reference>
          <reference field="2" count="1" selected="0">
            <x v="2"/>
          </reference>
          <reference field="3" count="1" defaultSubtotal="1">
            <x v="4"/>
          </reference>
        </references>
      </pivotArea>
    </format>
    <format dxfId="38">
      <pivotArea dataOnly="0" labelOnly="1" outline="0" fieldPosition="0">
        <references count="3">
          <reference field="1" count="1" selected="0">
            <x v="185"/>
          </reference>
          <reference field="2" count="1" selected="0">
            <x v="1"/>
          </reference>
          <reference field="3" count="1" defaultSubtotal="1">
            <x v="8"/>
          </reference>
        </references>
      </pivotArea>
    </format>
    <format dxfId="37">
      <pivotArea dataOnly="0" labelOnly="1" outline="0" fieldPosition="0">
        <references count="3">
          <reference field="1" count="1" selected="0">
            <x v="185"/>
          </reference>
          <reference field="2" count="1" selected="0">
            <x v="4"/>
          </reference>
          <reference field="3" count="1" defaultSubtotal="1">
            <x v="7"/>
          </reference>
        </references>
      </pivotArea>
    </format>
    <format dxfId="36">
      <pivotArea dataOnly="0" labelOnly="1" outline="0" fieldPosition="0">
        <references count="3">
          <reference field="1" count="1" selected="0">
            <x v="202"/>
          </reference>
          <reference field="2" count="1" selected="0">
            <x v="1"/>
          </reference>
          <reference field="3" count="1" defaultSubtotal="1">
            <x v="0"/>
          </reference>
        </references>
      </pivotArea>
    </format>
    <format dxfId="35">
      <pivotArea dataOnly="0" labelOnly="1" outline="0" fieldPosition="0">
        <references count="3">
          <reference field="1" count="1" selected="0">
            <x v="202"/>
          </reference>
          <reference field="2" count="1" selected="0">
            <x v="2"/>
          </reference>
          <reference field="3" count="1" defaultSubtotal="1">
            <x v="4"/>
          </reference>
        </references>
      </pivotArea>
    </format>
    <format dxfId="34">
      <pivotArea dataOnly="0" labelOnly="1" outline="0" fieldPosition="0">
        <references count="3">
          <reference field="1" count="1" selected="0">
            <x v="228"/>
          </reference>
          <reference field="2" count="1" selected="0">
            <x v="1"/>
          </reference>
          <reference field="3" count="1" defaultSubtotal="1">
            <x v="2"/>
          </reference>
        </references>
      </pivotArea>
    </format>
    <format dxfId="33">
      <pivotArea dataOnly="0" labelOnly="1" outline="0" fieldPosition="0">
        <references count="3">
          <reference field="1" count="1" selected="0">
            <x v="228"/>
          </reference>
          <reference field="2" count="1" selected="0">
            <x v="6"/>
          </reference>
          <reference field="3" count="1" defaultSubtotal="1">
            <x v="4"/>
          </reference>
        </references>
      </pivotArea>
    </format>
    <format dxfId="32">
      <pivotArea dataOnly="0" labelOnly="1" outline="0" fieldPosition="0">
        <references count="3">
          <reference field="1" count="1" selected="0">
            <x v="240"/>
          </reference>
          <reference field="2" count="1" selected="0">
            <x v="0"/>
          </reference>
          <reference field="3" count="1" defaultSubtotal="1">
            <x v="1"/>
          </reference>
        </references>
      </pivotArea>
    </format>
    <format dxfId="31">
      <pivotArea dataOnly="0" labelOnly="1" outline="0" fieldPosition="0">
        <references count="3">
          <reference field="1" count="1" selected="0">
            <x v="240"/>
          </reference>
          <reference field="2" count="1" selected="0">
            <x v="3"/>
          </reference>
          <reference field="3" count="1" defaultSubtotal="1">
            <x v="3"/>
          </reference>
        </references>
      </pivotArea>
    </format>
    <format dxfId="30">
      <pivotArea dataOnly="0" labelOnly="1" outline="0" fieldPosition="0">
        <references count="3">
          <reference field="1" count="1" selected="0">
            <x v="256"/>
          </reference>
          <reference field="2" count="1" selected="0">
            <x v="1"/>
          </reference>
          <reference field="3" count="1" defaultSubtotal="1">
            <x v="8"/>
          </reference>
        </references>
      </pivotArea>
    </format>
    <format dxfId="29">
      <pivotArea dataOnly="0" labelOnly="1" outline="0" fieldPosition="0">
        <references count="3">
          <reference field="1" count="1" selected="0">
            <x v="256"/>
          </reference>
          <reference field="2" count="1" selected="0">
            <x v="4"/>
          </reference>
          <reference field="3" count="1" defaultSubtotal="1">
            <x v="7"/>
          </reference>
        </references>
      </pivotArea>
    </format>
    <format dxfId="28">
      <pivotArea dataOnly="0" labelOnly="1" outline="0" fieldPosition="0">
        <references count="3">
          <reference field="1" count="1" selected="0">
            <x v="350"/>
          </reference>
          <reference field="2" count="1" selected="0">
            <x v="0"/>
          </reference>
          <reference field="3" count="1" defaultSubtotal="1">
            <x v="0"/>
          </reference>
        </references>
      </pivotArea>
    </format>
    <format dxfId="27">
      <pivotArea dataOnly="0" labelOnly="1" outline="0" fieldPosition="0">
        <references count="3">
          <reference field="1" count="1" selected="0">
            <x v="350"/>
          </reference>
          <reference field="2" count="1" selected="0">
            <x v="2"/>
          </reference>
          <reference field="3" count="1" defaultSubtotal="1">
            <x v="3"/>
          </reference>
        </references>
      </pivotArea>
    </format>
    <format dxfId="26">
      <pivotArea dataOnly="0" labelOnly="1" outline="0" fieldPosition="0">
        <references count="4">
          <reference field="1" count="1" selected="0">
            <x v="74"/>
          </reference>
          <reference field="2" count="1" selected="0">
            <x v="1"/>
          </reference>
          <reference field="3" count="1" selected="0">
            <x v="6"/>
          </reference>
          <reference field="4" count="1">
            <x v="7"/>
          </reference>
        </references>
      </pivotArea>
    </format>
    <format dxfId="25">
      <pivotArea dataOnly="0" labelOnly="1" outline="0" fieldPosition="0">
        <references count="4">
          <reference field="1" count="1" selected="0">
            <x v="74"/>
          </reference>
          <reference field="2" count="1" selected="0">
            <x v="5"/>
          </reference>
          <reference field="3" count="1" selected="0">
            <x v="5"/>
          </reference>
          <reference field="4" count="1">
            <x v="7"/>
          </reference>
        </references>
      </pivotArea>
    </format>
    <format dxfId="24">
      <pivotArea dataOnly="0" labelOnly="1" outline="0" fieldPosition="0">
        <references count="4">
          <reference field="1" count="1" selected="0">
            <x v="172"/>
          </reference>
          <reference field="2" count="1" selected="0">
            <x v="1"/>
          </reference>
          <reference field="3" count="1" selected="0">
            <x v="0"/>
          </reference>
          <reference field="4" count="1">
            <x v="2"/>
          </reference>
        </references>
      </pivotArea>
    </format>
    <format dxfId="23">
      <pivotArea dataOnly="0" labelOnly="1" outline="0" fieldPosition="0">
        <references count="4">
          <reference field="1" count="1" selected="0">
            <x v="172"/>
          </reference>
          <reference field="2" count="1" selected="0">
            <x v="2"/>
          </reference>
          <reference field="3" count="1" selected="0">
            <x v="4"/>
          </reference>
          <reference field="4" count="1">
            <x v="2"/>
          </reference>
        </references>
      </pivotArea>
    </format>
    <format dxfId="22">
      <pivotArea dataOnly="0" labelOnly="1" outline="0" fieldPosition="0">
        <references count="4">
          <reference field="1" count="1" selected="0">
            <x v="185"/>
          </reference>
          <reference field="2" count="1" selected="0">
            <x v="1"/>
          </reference>
          <reference field="3" count="1" selected="0">
            <x v="8"/>
          </reference>
          <reference field="4" count="1">
            <x v="0"/>
          </reference>
        </references>
      </pivotArea>
    </format>
    <format dxfId="21">
      <pivotArea dataOnly="0" labelOnly="1" outline="0" fieldPosition="0">
        <references count="4">
          <reference field="1" count="1" selected="0">
            <x v="185"/>
          </reference>
          <reference field="2" count="1" selected="0">
            <x v="4"/>
          </reference>
          <reference field="3" count="1" selected="0">
            <x v="7"/>
          </reference>
          <reference field="4" count="1">
            <x v="0"/>
          </reference>
        </references>
      </pivotArea>
    </format>
    <format dxfId="20">
      <pivotArea dataOnly="0" labelOnly="1" outline="0" fieldPosition="0">
        <references count="4">
          <reference field="1" count="1" selected="0">
            <x v="202"/>
          </reference>
          <reference field="2" count="1" selected="0">
            <x v="1"/>
          </reference>
          <reference field="3" count="1" selected="0">
            <x v="0"/>
          </reference>
          <reference field="4" count="1">
            <x v="3"/>
          </reference>
        </references>
      </pivotArea>
    </format>
    <format dxfId="19">
      <pivotArea dataOnly="0" labelOnly="1" outline="0" fieldPosition="0">
        <references count="4">
          <reference field="1" count="1" selected="0">
            <x v="202"/>
          </reference>
          <reference field="2" count="1" selected="0">
            <x v="2"/>
          </reference>
          <reference field="3" count="1" selected="0">
            <x v="4"/>
          </reference>
          <reference field="4" count="1">
            <x v="3"/>
          </reference>
        </references>
      </pivotArea>
    </format>
    <format dxfId="18">
      <pivotArea dataOnly="0" labelOnly="1" outline="0" fieldPosition="0">
        <references count="4">
          <reference field="1" count="1" selected="0">
            <x v="228"/>
          </reference>
          <reference field="2" count="1" selected="0">
            <x v="1"/>
          </reference>
          <reference field="3" count="1" selected="0">
            <x v="2"/>
          </reference>
          <reference field="4" count="1">
            <x v="4"/>
          </reference>
        </references>
      </pivotArea>
    </format>
    <format dxfId="17">
      <pivotArea dataOnly="0" labelOnly="1" outline="0" fieldPosition="0">
        <references count="4">
          <reference field="1" count="1" selected="0">
            <x v="228"/>
          </reference>
          <reference field="2" count="1" selected="0">
            <x v="6"/>
          </reference>
          <reference field="3" count="1" selected="0">
            <x v="4"/>
          </reference>
          <reference field="4" count="1">
            <x v="4"/>
          </reference>
        </references>
      </pivotArea>
    </format>
    <format dxfId="16">
      <pivotArea dataOnly="0" labelOnly="1" outline="0" fieldPosition="0">
        <references count="4">
          <reference field="1" count="1" selected="0">
            <x v="240"/>
          </reference>
          <reference field="2" count="1" selected="0">
            <x v="0"/>
          </reference>
          <reference field="3" count="1" selected="0">
            <x v="1"/>
          </reference>
          <reference field="4" count="1">
            <x v="5"/>
          </reference>
        </references>
      </pivotArea>
    </format>
    <format dxfId="15">
      <pivotArea dataOnly="0" labelOnly="1" outline="0" fieldPosition="0">
        <references count="4">
          <reference field="1" count="1" selected="0">
            <x v="240"/>
          </reference>
          <reference field="2" count="1" selected="0">
            <x v="3"/>
          </reference>
          <reference field="3" count="1" selected="0">
            <x v="3"/>
          </reference>
          <reference field="4" count="1">
            <x v="5"/>
          </reference>
        </references>
      </pivotArea>
    </format>
    <format dxfId="14">
      <pivotArea dataOnly="0" labelOnly="1" outline="0" fieldPosition="0">
        <references count="4">
          <reference field="1" count="1" selected="0">
            <x v="256"/>
          </reference>
          <reference field="2" count="1" selected="0">
            <x v="1"/>
          </reference>
          <reference field="3" count="1" selected="0">
            <x v="8"/>
          </reference>
          <reference field="4" count="1">
            <x v="1"/>
          </reference>
        </references>
      </pivotArea>
    </format>
    <format dxfId="13">
      <pivotArea dataOnly="0" labelOnly="1" outline="0" fieldPosition="0">
        <references count="4">
          <reference field="1" count="1" selected="0">
            <x v="256"/>
          </reference>
          <reference field="2" count="1" selected="0">
            <x v="4"/>
          </reference>
          <reference field="3" count="1" selected="0">
            <x v="7"/>
          </reference>
          <reference field="4" count="1">
            <x v="1"/>
          </reference>
        </references>
      </pivotArea>
    </format>
    <format dxfId="12">
      <pivotArea dataOnly="0" labelOnly="1" outline="0" fieldPosition="0">
        <references count="4">
          <reference field="1" count="1" selected="0">
            <x v="350"/>
          </reference>
          <reference field="2" count="1" selected="0">
            <x v="0"/>
          </reference>
          <reference field="3" count="1" selected="0">
            <x v="0"/>
          </reference>
          <reference field="4" count="1">
            <x v="6"/>
          </reference>
        </references>
      </pivotArea>
    </format>
    <format dxfId="11">
      <pivotArea dataOnly="0" labelOnly="1" outline="0" fieldPosition="0">
        <references count="4">
          <reference field="1" count="1" selected="0">
            <x v="350"/>
          </reference>
          <reference field="2" count="1" selected="0">
            <x v="2"/>
          </reference>
          <reference field="3" count="1" selected="0">
            <x v="3"/>
          </reference>
          <reference field="4" count="1">
            <x v="6"/>
          </reference>
        </references>
      </pivotArea>
    </format>
    <format dxfId="10">
      <pivotArea outline="0" fieldPosition="0">
        <references count="1">
          <reference field="4294967294" count="1">
            <x v="2"/>
          </reference>
        </references>
      </pivotArea>
    </format>
    <format dxfId="4">
      <pivotArea dataOnly="0" labelOnly="1" outline="0" fieldPosition="0">
        <references count="1">
          <reference field="1" count="0"/>
        </references>
      </pivotArea>
    </format>
    <format dxfId="3">
      <pivotArea dataOnly="0" labelOnly="1" outline="0" fieldPosition="0">
        <references count="1">
          <reference field="1"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81579559-0213-4B52-AA44-507F0DA9A170}" sourceName="Account">
  <pivotTables>
    <pivotTable tabId="3" name="PivotTable1"/>
  </pivotTables>
  <data>
    <tabular pivotCacheId="786505114">
      <items count="7">
        <i x="6" s="1"/>
        <i x="0" s="1"/>
        <i x="2" s="1"/>
        <i x="5"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6306AB7C-F159-4BDE-AF34-E491369D2FCA}" cache="Slicer_Account" caption="Account"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DF277B-2EBA-4FD2-9989-CAD7FD97D260}" name="Data_Tbl" displayName="Data_Tbl" ref="A1:G28" totalsRowShown="0" headerRowDxfId="2" headerRowCellStyle="Normal 2" dataCellStyle="Normal 2">
  <autoFilter ref="A1:G28" xr:uid="{DDDF277B-2EBA-4FD2-9989-CAD7FD97D260}"/>
  <tableColumns count="7">
    <tableColumn id="2" xr3:uid="{24DB4E66-EFA0-41A2-BD14-A56928F6FA74}" name="Roll_NO" dataDxfId="1" dataCellStyle="Normal 2"/>
    <tableColumn id="3" xr3:uid="{EF8F99F4-4E55-4316-88E4-F0A7F47EC8F5}" name="Full_Name" dataCellStyle="Normal 2"/>
    <tableColumn id="4" xr3:uid="{D6B78E44-314D-40D3-A3A9-878EDB0A98E0}" name="Email" dataCellStyle="Normal 2"/>
    <tableColumn id="5" xr3:uid="{3521AA2E-D1DC-4C05-AA1E-BDFE68224ADE}" name="Gender" dataCellStyle="Normal 2"/>
    <tableColumn id="6" xr3:uid="{BDB99D76-2587-42DA-A102-1C3D8C5A0DD1}" name="Address" dataCellStyle="Normal 2"/>
    <tableColumn id="7" xr3:uid="{46E10A34-5B85-4818-B215-C7AA7F38F115}" name="Class" dataCellStyle="Normal 2"/>
    <tableColumn id="8" xr3:uid="{97323D7C-9065-4B2A-BB79-DF7785AEF28B}" name="Marks" dataDxfId="0"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F2B2B7-30DE-4DA4-8F1D-6BCCDEABCE3B}" name="Journal_Tbl" displayName="Journal_Tbl" ref="A3:G20" totalsRowCount="1" headerRowDxfId="134" headerRowBorderDxfId="132" tableBorderDxfId="133">
  <autoFilter ref="A3:G19" xr:uid="{ADF2B2B7-30DE-4DA4-8F1D-6BCCDEABCE3B}"/>
  <tableColumns count="7">
    <tableColumn id="1" xr3:uid="{75081600-0308-41B9-9381-0C3FCDE35640}" name="SN" totalsRowLabel="Total" dataDxfId="131" totalsRowDxfId="9"/>
    <tableColumn id="2" xr3:uid="{3D68E907-B9A5-442C-A27C-AD7C3769B74B}" name="Date" dataDxfId="130" totalsRowDxfId="8"/>
    <tableColumn id="3" xr3:uid="{E0E7DDDB-F9F3-4B1B-85EF-85FC5B831692}" name="Account"/>
    <tableColumn id="4" xr3:uid="{79AF2A1B-E7D6-4305-A017-8FFC5CE0539A}" name="Description"/>
    <tableColumn id="5" xr3:uid="{418F1059-939A-41CA-A73B-7DBF227FF8F5}" name="Ref" dataDxfId="129" totalsRowDxfId="7"/>
    <tableColumn id="6" xr3:uid="{C567E68C-FE0B-4445-968E-8B22A5A95A81}" name="Debit" totalsRowFunction="sum" totalsRowDxfId="6" dataCellStyle="Currency" totalsRowCellStyle="Currency"/>
    <tableColumn id="7" xr3:uid="{845ABFB0-CF3F-4F8A-A389-628B9B44D231}" name="Credit" totalsRowFunction="sum" dataDxfId="128" totalsRowDxfId="5"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559C1-DAF2-4D4D-B7DF-F3CD1D2362E1}">
  <dimension ref="A3:D7"/>
  <sheetViews>
    <sheetView tabSelected="1" workbookViewId="0">
      <selection activeCell="C5" sqref="C5"/>
    </sheetView>
  </sheetViews>
  <sheetFormatPr defaultRowHeight="15" x14ac:dyDescent="0.25"/>
  <cols>
    <col min="2" max="2" width="32.140625" customWidth="1"/>
    <col min="3" max="3" width="28.28515625" customWidth="1"/>
    <col min="4" max="4" width="30.140625" customWidth="1"/>
  </cols>
  <sheetData>
    <row r="3" spans="1:4" ht="21" x14ac:dyDescent="0.35">
      <c r="A3" s="20"/>
      <c r="B3" s="20"/>
      <c r="C3" s="20"/>
      <c r="D3" s="20"/>
    </row>
    <row r="4" spans="1:4" ht="21" x14ac:dyDescent="0.35">
      <c r="A4" s="20"/>
      <c r="B4" s="20" t="s">
        <v>149</v>
      </c>
      <c r="C4" s="22">
        <v>5</v>
      </c>
      <c r="D4" s="20"/>
    </row>
    <row r="5" spans="1:4" ht="21" x14ac:dyDescent="0.35">
      <c r="A5" s="20"/>
      <c r="B5" s="20"/>
      <c r="C5" s="20"/>
      <c r="D5" s="20"/>
    </row>
    <row r="6" spans="1:4" ht="21" x14ac:dyDescent="0.35">
      <c r="A6" s="20"/>
      <c r="B6" s="21" t="s">
        <v>151</v>
      </c>
      <c r="C6" s="21" t="s">
        <v>148</v>
      </c>
      <c r="D6" s="21" t="s">
        <v>150</v>
      </c>
    </row>
    <row r="7" spans="1:4" ht="21" x14ac:dyDescent="0.35">
      <c r="B7" s="21" t="str">
        <f>VLOOKUP($C$4,Data_Tbl[],2,FALSE)</f>
        <v>Merrick Janca</v>
      </c>
      <c r="C7" s="21" t="str">
        <f>VLOOKUP($C$4,Data_Tbl[],6,FALSE)</f>
        <v>Humanities</v>
      </c>
      <c r="D7" s="21">
        <f>VLOOKUP($C$4,Data_Tbl[],7,FALSE)</f>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C6CCD-E457-415A-B8B4-FC76D4F90257}">
  <dimension ref="A1:G1001"/>
  <sheetViews>
    <sheetView workbookViewId="0">
      <pane ySplit="1" topLeftCell="A2" activePane="bottomLeft" state="frozen"/>
      <selection pane="bottomLeft" activeCell="C31" sqref="C31"/>
    </sheetView>
  </sheetViews>
  <sheetFormatPr defaultColWidth="5.42578125" defaultRowHeight="15" x14ac:dyDescent="0.25"/>
  <cols>
    <col min="1" max="1" width="18.5703125" customWidth="1"/>
    <col min="2" max="2" width="25.5703125" bestFit="1" customWidth="1"/>
    <col min="3" max="3" width="38.7109375" bestFit="1" customWidth="1"/>
    <col min="4" max="4" width="21.140625" customWidth="1"/>
    <col min="5" max="5" width="26.140625" customWidth="1"/>
    <col min="6" max="6" width="25.140625" customWidth="1"/>
    <col min="7" max="7" width="13.140625" customWidth="1"/>
  </cols>
  <sheetData>
    <row r="1" spans="1:7" ht="15.75" x14ac:dyDescent="0.25">
      <c r="A1" s="17" t="s">
        <v>143</v>
      </c>
      <c r="B1" s="17" t="s">
        <v>144</v>
      </c>
      <c r="C1" s="17" t="s">
        <v>145</v>
      </c>
      <c r="D1" s="17" t="s">
        <v>146</v>
      </c>
      <c r="E1" s="17" t="s">
        <v>147</v>
      </c>
      <c r="F1" s="17" t="s">
        <v>148</v>
      </c>
      <c r="G1" s="19" t="s">
        <v>150</v>
      </c>
    </row>
    <row r="2" spans="1:7" x14ac:dyDescent="0.25">
      <c r="A2" s="18">
        <v>1</v>
      </c>
      <c r="B2" s="16" t="s">
        <v>54</v>
      </c>
      <c r="C2" s="16" t="s">
        <v>55</v>
      </c>
      <c r="D2" s="16" t="s">
        <v>56</v>
      </c>
      <c r="E2" s="16" t="s">
        <v>57</v>
      </c>
      <c r="F2" s="16" t="s">
        <v>58</v>
      </c>
      <c r="G2" s="18">
        <v>92</v>
      </c>
    </row>
    <row r="3" spans="1:7" x14ac:dyDescent="0.25">
      <c r="A3" s="18">
        <v>2</v>
      </c>
      <c r="B3" s="16" t="s">
        <v>59</v>
      </c>
      <c r="C3" s="16" t="s">
        <v>60</v>
      </c>
      <c r="D3" s="16" t="s">
        <v>61</v>
      </c>
      <c r="E3" s="16" t="s">
        <v>62</v>
      </c>
      <c r="F3" s="16" t="s">
        <v>63</v>
      </c>
      <c r="G3" s="18">
        <v>67</v>
      </c>
    </row>
    <row r="4" spans="1:7" x14ac:dyDescent="0.25">
      <c r="A4" s="18">
        <v>3</v>
      </c>
      <c r="B4" s="16" t="s">
        <v>64</v>
      </c>
      <c r="C4" s="16" t="s">
        <v>65</v>
      </c>
      <c r="D4" s="16" t="s">
        <v>56</v>
      </c>
      <c r="E4" s="16" t="s">
        <v>66</v>
      </c>
      <c r="F4" s="16" t="s">
        <v>67</v>
      </c>
      <c r="G4" s="18">
        <v>68</v>
      </c>
    </row>
    <row r="5" spans="1:7" x14ac:dyDescent="0.25">
      <c r="A5" s="18">
        <v>4</v>
      </c>
      <c r="B5" s="16" t="s">
        <v>68</v>
      </c>
      <c r="C5" s="16" t="s">
        <v>69</v>
      </c>
      <c r="D5" s="16" t="s">
        <v>61</v>
      </c>
      <c r="E5" s="16" t="s">
        <v>70</v>
      </c>
      <c r="F5" s="16" t="s">
        <v>67</v>
      </c>
      <c r="G5" s="18">
        <v>68</v>
      </c>
    </row>
    <row r="6" spans="1:7" x14ac:dyDescent="0.25">
      <c r="A6" s="18">
        <v>5</v>
      </c>
      <c r="B6" s="16" t="s">
        <v>71</v>
      </c>
      <c r="C6" s="16" t="s">
        <v>72</v>
      </c>
      <c r="D6" s="16" t="s">
        <v>56</v>
      </c>
      <c r="E6" s="16" t="s">
        <v>73</v>
      </c>
      <c r="F6" s="16" t="s">
        <v>63</v>
      </c>
      <c r="G6" s="18">
        <v>91</v>
      </c>
    </row>
    <row r="7" spans="1:7" x14ac:dyDescent="0.25">
      <c r="A7" s="18">
        <v>6</v>
      </c>
      <c r="B7" s="16" t="s">
        <v>74</v>
      </c>
      <c r="C7" s="16" t="s">
        <v>75</v>
      </c>
      <c r="D7" s="16" t="s">
        <v>61</v>
      </c>
      <c r="E7" s="16" t="s">
        <v>76</v>
      </c>
      <c r="F7" s="16" t="s">
        <v>67</v>
      </c>
      <c r="G7" s="18">
        <v>67</v>
      </c>
    </row>
    <row r="8" spans="1:7" x14ac:dyDescent="0.25">
      <c r="A8" s="18">
        <v>7</v>
      </c>
      <c r="B8" s="16" t="s">
        <v>77</v>
      </c>
      <c r="C8" s="16" t="s">
        <v>78</v>
      </c>
      <c r="D8" s="16" t="s">
        <v>79</v>
      </c>
      <c r="E8" s="16" t="s">
        <v>80</v>
      </c>
      <c r="F8" s="16" t="s">
        <v>58</v>
      </c>
      <c r="G8" s="18">
        <v>81</v>
      </c>
    </row>
    <row r="9" spans="1:7" x14ac:dyDescent="0.25">
      <c r="A9" s="18">
        <v>8</v>
      </c>
      <c r="B9" s="16" t="s">
        <v>81</v>
      </c>
      <c r="C9" s="16" t="s">
        <v>82</v>
      </c>
      <c r="D9" s="16" t="s">
        <v>61</v>
      </c>
      <c r="E9" s="16" t="s">
        <v>83</v>
      </c>
      <c r="F9" s="16" t="s">
        <v>58</v>
      </c>
      <c r="G9" s="18">
        <v>77</v>
      </c>
    </row>
    <row r="10" spans="1:7" x14ac:dyDescent="0.25">
      <c r="A10" s="18">
        <v>9</v>
      </c>
      <c r="B10" s="16" t="s">
        <v>84</v>
      </c>
      <c r="C10" s="16" t="s">
        <v>85</v>
      </c>
      <c r="D10" s="16" t="s">
        <v>61</v>
      </c>
      <c r="E10" s="16" t="s">
        <v>86</v>
      </c>
      <c r="F10" s="16" t="s">
        <v>63</v>
      </c>
      <c r="G10" s="18">
        <v>75</v>
      </c>
    </row>
    <row r="11" spans="1:7" x14ac:dyDescent="0.25">
      <c r="A11" s="18">
        <v>10</v>
      </c>
      <c r="B11" s="16" t="s">
        <v>87</v>
      </c>
      <c r="C11" s="16" t="s">
        <v>88</v>
      </c>
      <c r="D11" s="16" t="s">
        <v>61</v>
      </c>
      <c r="E11" s="16" t="s">
        <v>89</v>
      </c>
      <c r="F11" s="16" t="s">
        <v>90</v>
      </c>
      <c r="G11" s="18">
        <v>76</v>
      </c>
    </row>
    <row r="12" spans="1:7" x14ac:dyDescent="0.25">
      <c r="A12" s="18">
        <v>11</v>
      </c>
      <c r="B12" s="16" t="s">
        <v>91</v>
      </c>
      <c r="C12" s="16" t="s">
        <v>92</v>
      </c>
      <c r="D12" s="16" t="s">
        <v>61</v>
      </c>
      <c r="E12" s="16" t="s">
        <v>93</v>
      </c>
      <c r="F12" s="16" t="s">
        <v>67</v>
      </c>
      <c r="G12" s="18">
        <v>66</v>
      </c>
    </row>
    <row r="13" spans="1:7" x14ac:dyDescent="0.25">
      <c r="A13" s="18">
        <v>12</v>
      </c>
      <c r="B13" s="16" t="s">
        <v>94</v>
      </c>
      <c r="C13" s="16" t="s">
        <v>95</v>
      </c>
      <c r="D13" s="16" t="s">
        <v>56</v>
      </c>
      <c r="E13" s="16" t="s">
        <v>96</v>
      </c>
      <c r="F13" s="16" t="s">
        <v>67</v>
      </c>
      <c r="G13" s="18">
        <v>72</v>
      </c>
    </row>
    <row r="14" spans="1:7" x14ac:dyDescent="0.25">
      <c r="A14" s="18">
        <v>13</v>
      </c>
      <c r="B14" s="16" t="s">
        <v>97</v>
      </c>
      <c r="C14" s="16" t="s">
        <v>98</v>
      </c>
      <c r="D14" s="16" t="s">
        <v>56</v>
      </c>
      <c r="E14" s="16" t="s">
        <v>99</v>
      </c>
      <c r="F14" s="16" t="s">
        <v>90</v>
      </c>
      <c r="G14" s="18">
        <v>67</v>
      </c>
    </row>
    <row r="15" spans="1:7" x14ac:dyDescent="0.25">
      <c r="A15" s="18">
        <v>14</v>
      </c>
      <c r="B15" s="16" t="s">
        <v>100</v>
      </c>
      <c r="C15" s="16" t="s">
        <v>101</v>
      </c>
      <c r="D15" s="16" t="s">
        <v>61</v>
      </c>
      <c r="E15" s="16" t="s">
        <v>102</v>
      </c>
      <c r="F15" s="16" t="s">
        <v>90</v>
      </c>
      <c r="G15" s="18">
        <v>98</v>
      </c>
    </row>
    <row r="16" spans="1:7" x14ac:dyDescent="0.25">
      <c r="A16" s="18">
        <v>15</v>
      </c>
      <c r="B16" s="16" t="s">
        <v>103</v>
      </c>
      <c r="C16" s="16" t="s">
        <v>104</v>
      </c>
      <c r="D16" s="16" t="s">
        <v>61</v>
      </c>
      <c r="E16" s="16" t="s">
        <v>105</v>
      </c>
      <c r="F16" s="16" t="s">
        <v>63</v>
      </c>
      <c r="G16" s="18">
        <v>92</v>
      </c>
    </row>
    <row r="17" spans="1:7" x14ac:dyDescent="0.25">
      <c r="A17" s="18">
        <v>16</v>
      </c>
      <c r="B17" s="16" t="s">
        <v>106</v>
      </c>
      <c r="C17" s="16" t="s">
        <v>107</v>
      </c>
      <c r="D17" s="16" t="s">
        <v>56</v>
      </c>
      <c r="E17" s="16" t="s">
        <v>108</v>
      </c>
      <c r="F17" s="16" t="s">
        <v>67</v>
      </c>
      <c r="G17" s="18">
        <v>81</v>
      </c>
    </row>
    <row r="18" spans="1:7" x14ac:dyDescent="0.25">
      <c r="A18" s="18">
        <v>17</v>
      </c>
      <c r="B18" s="16" t="s">
        <v>109</v>
      </c>
      <c r="C18" s="16" t="s">
        <v>110</v>
      </c>
      <c r="D18" s="16" t="s">
        <v>61</v>
      </c>
      <c r="E18" s="16" t="s">
        <v>111</v>
      </c>
      <c r="F18" s="16" t="s">
        <v>90</v>
      </c>
      <c r="G18" s="18">
        <v>66</v>
      </c>
    </row>
    <row r="19" spans="1:7" x14ac:dyDescent="0.25">
      <c r="A19" s="18">
        <v>18</v>
      </c>
      <c r="B19" s="16" t="s">
        <v>112</v>
      </c>
      <c r="C19" s="16" t="s">
        <v>113</v>
      </c>
      <c r="D19" s="16" t="s">
        <v>56</v>
      </c>
      <c r="E19" s="16" t="s">
        <v>114</v>
      </c>
      <c r="F19" s="16" t="s">
        <v>63</v>
      </c>
      <c r="G19" s="18">
        <v>73</v>
      </c>
    </row>
    <row r="20" spans="1:7" x14ac:dyDescent="0.25">
      <c r="A20" s="18">
        <v>19</v>
      </c>
      <c r="B20" s="16" t="s">
        <v>115</v>
      </c>
      <c r="C20" s="16" t="s">
        <v>116</v>
      </c>
      <c r="D20" s="16" t="s">
        <v>56</v>
      </c>
      <c r="E20" s="16" t="s">
        <v>117</v>
      </c>
      <c r="F20" s="16" t="s">
        <v>63</v>
      </c>
      <c r="G20" s="18">
        <v>77</v>
      </c>
    </row>
    <row r="21" spans="1:7" x14ac:dyDescent="0.25">
      <c r="A21" s="18">
        <v>20</v>
      </c>
      <c r="B21" s="16" t="s">
        <v>118</v>
      </c>
      <c r="C21" s="16" t="s">
        <v>119</v>
      </c>
      <c r="D21" s="16" t="s">
        <v>61</v>
      </c>
      <c r="E21" s="16" t="s">
        <v>120</v>
      </c>
      <c r="F21" s="16" t="s">
        <v>63</v>
      </c>
      <c r="G21" s="18">
        <v>77</v>
      </c>
    </row>
    <row r="22" spans="1:7" x14ac:dyDescent="0.25">
      <c r="A22" s="18">
        <v>21</v>
      </c>
      <c r="B22" s="16" t="s">
        <v>121</v>
      </c>
      <c r="C22" s="16" t="s">
        <v>122</v>
      </c>
      <c r="D22" s="16" t="s">
        <v>56</v>
      </c>
      <c r="E22" s="16" t="s">
        <v>123</v>
      </c>
      <c r="F22" s="16" t="s">
        <v>63</v>
      </c>
      <c r="G22" s="18">
        <v>95</v>
      </c>
    </row>
    <row r="23" spans="1:7" x14ac:dyDescent="0.25">
      <c r="A23" s="18">
        <v>22</v>
      </c>
      <c r="B23" s="16" t="s">
        <v>124</v>
      </c>
      <c r="C23" s="16" t="s">
        <v>125</v>
      </c>
      <c r="D23" s="16" t="s">
        <v>56</v>
      </c>
      <c r="E23" s="16" t="s">
        <v>126</v>
      </c>
      <c r="F23" s="16" t="s">
        <v>67</v>
      </c>
      <c r="G23" s="18">
        <v>68</v>
      </c>
    </row>
    <row r="24" spans="1:7" x14ac:dyDescent="0.25">
      <c r="A24" s="18">
        <v>23</v>
      </c>
      <c r="B24" s="16" t="s">
        <v>127</v>
      </c>
      <c r="C24" s="16" t="s">
        <v>128</v>
      </c>
      <c r="D24" s="16" t="s">
        <v>61</v>
      </c>
      <c r="E24" s="16" t="s">
        <v>129</v>
      </c>
      <c r="F24" s="16" t="s">
        <v>63</v>
      </c>
      <c r="G24" s="18">
        <v>65</v>
      </c>
    </row>
    <row r="25" spans="1:7" x14ac:dyDescent="0.25">
      <c r="A25" s="18">
        <v>24</v>
      </c>
      <c r="B25" s="16" t="s">
        <v>130</v>
      </c>
      <c r="C25" s="16" t="s">
        <v>131</v>
      </c>
      <c r="D25" s="16" t="s">
        <v>56</v>
      </c>
      <c r="E25" s="16" t="s">
        <v>132</v>
      </c>
      <c r="F25" s="16" t="s">
        <v>67</v>
      </c>
      <c r="G25" s="18">
        <v>74</v>
      </c>
    </row>
    <row r="26" spans="1:7" x14ac:dyDescent="0.25">
      <c r="A26" s="18">
        <v>25</v>
      </c>
      <c r="B26" s="16" t="s">
        <v>133</v>
      </c>
      <c r="C26" s="16" t="s">
        <v>134</v>
      </c>
      <c r="D26" s="16" t="s">
        <v>56</v>
      </c>
      <c r="E26" s="16" t="s">
        <v>135</v>
      </c>
      <c r="F26" s="16" t="s">
        <v>90</v>
      </c>
      <c r="G26" s="18">
        <v>88</v>
      </c>
    </row>
    <row r="27" spans="1:7" x14ac:dyDescent="0.25">
      <c r="A27" s="18">
        <v>26</v>
      </c>
      <c r="B27" s="16" t="s">
        <v>136</v>
      </c>
      <c r="C27" s="16" t="s">
        <v>137</v>
      </c>
      <c r="D27" s="16" t="s">
        <v>138</v>
      </c>
      <c r="E27" s="16" t="s">
        <v>139</v>
      </c>
      <c r="F27" s="16" t="s">
        <v>90</v>
      </c>
      <c r="G27" s="18">
        <v>73</v>
      </c>
    </row>
    <row r="28" spans="1:7" x14ac:dyDescent="0.25">
      <c r="A28" s="18">
        <v>27</v>
      </c>
      <c r="B28" s="16" t="s">
        <v>140</v>
      </c>
      <c r="C28" s="16" t="s">
        <v>141</v>
      </c>
      <c r="D28" s="16" t="s">
        <v>61</v>
      </c>
      <c r="E28" s="16" t="s">
        <v>142</v>
      </c>
      <c r="F28" s="16" t="s">
        <v>90</v>
      </c>
      <c r="G28" s="18">
        <v>77</v>
      </c>
    </row>
    <row r="1000" spans="1:7" x14ac:dyDescent="0.25">
      <c r="A1000" s="16"/>
      <c r="B1000" s="16"/>
      <c r="C1000" s="16"/>
      <c r="D1000" s="16"/>
      <c r="E1000" s="16"/>
      <c r="F1000" s="16"/>
      <c r="G1000" s="18"/>
    </row>
    <row r="1001" spans="1:7" x14ac:dyDescent="0.25">
      <c r="A1001" s="16"/>
      <c r="B1001" s="16"/>
      <c r="C1001" s="16"/>
      <c r="D1001" s="16"/>
      <c r="E1001" s="16"/>
      <c r="F1001" s="16"/>
      <c r="G1001" s="1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43B6-9679-4DB5-95D8-C9D75C29F242}">
  <dimension ref="A1:G20"/>
  <sheetViews>
    <sheetView zoomScale="160" zoomScaleNormal="160" workbookViewId="0">
      <pane ySplit="3" topLeftCell="A4" activePane="bottomLeft" state="frozen"/>
      <selection pane="bottomLeft" activeCell="D5" sqref="D5"/>
    </sheetView>
  </sheetViews>
  <sheetFormatPr defaultRowHeight="15" x14ac:dyDescent="0.25"/>
  <cols>
    <col min="1" max="1" width="9.28515625" customWidth="1"/>
    <col min="2" max="2" width="15.140625" customWidth="1"/>
    <col min="3" max="3" width="27.42578125" customWidth="1"/>
    <col min="4" max="4" width="30.42578125" customWidth="1"/>
    <col min="5" max="5" width="15.42578125" customWidth="1"/>
    <col min="6" max="6" width="16.140625" customWidth="1"/>
    <col min="7" max="7" width="20" customWidth="1"/>
  </cols>
  <sheetData>
    <row r="1" spans="1:7" x14ac:dyDescent="0.25">
      <c r="A1" s="1" t="s">
        <v>7</v>
      </c>
      <c r="B1" s="1"/>
      <c r="C1" s="1"/>
      <c r="D1" s="1"/>
      <c r="E1" s="1"/>
      <c r="F1" s="1"/>
      <c r="G1" s="1"/>
    </row>
    <row r="2" spans="1:7" ht="23.25" x14ac:dyDescent="0.35">
      <c r="A2" s="2" t="s">
        <v>8</v>
      </c>
      <c r="B2" s="2"/>
      <c r="C2" s="2"/>
      <c r="D2" s="2"/>
      <c r="E2" s="2"/>
      <c r="F2" s="2"/>
      <c r="G2" s="2"/>
    </row>
    <row r="3" spans="1:7" x14ac:dyDescent="0.25">
      <c r="A3" s="3" t="s">
        <v>6</v>
      </c>
      <c r="B3" s="4" t="s">
        <v>0</v>
      </c>
      <c r="C3" s="3" t="s">
        <v>1</v>
      </c>
      <c r="D3" s="3" t="s">
        <v>2</v>
      </c>
      <c r="E3" s="3" t="s">
        <v>3</v>
      </c>
      <c r="F3" s="7" t="s">
        <v>4</v>
      </c>
      <c r="G3" s="3" t="s">
        <v>5</v>
      </c>
    </row>
    <row r="4" spans="1:7" x14ac:dyDescent="0.25">
      <c r="A4" s="5">
        <v>1</v>
      </c>
      <c r="B4" s="6">
        <v>43904</v>
      </c>
      <c r="C4" t="s">
        <v>9</v>
      </c>
      <c r="D4" t="s">
        <v>10</v>
      </c>
      <c r="E4" s="5" t="s">
        <v>13</v>
      </c>
      <c r="F4" s="8">
        <v>50000</v>
      </c>
      <c r="G4" s="9"/>
    </row>
    <row r="5" spans="1:7" x14ac:dyDescent="0.25">
      <c r="A5" s="5">
        <v>2</v>
      </c>
      <c r="B5" s="6">
        <v>43904</v>
      </c>
      <c r="C5" t="s">
        <v>11</v>
      </c>
      <c r="D5" t="s">
        <v>12</v>
      </c>
      <c r="E5" s="5" t="s">
        <v>13</v>
      </c>
      <c r="F5" s="8"/>
      <c r="G5" s="9">
        <v>50000</v>
      </c>
    </row>
    <row r="6" spans="1:7" x14ac:dyDescent="0.25">
      <c r="A6" s="5">
        <v>3</v>
      </c>
      <c r="B6" s="6">
        <v>44002</v>
      </c>
      <c r="C6" t="s">
        <v>20</v>
      </c>
      <c r="D6" t="s">
        <v>15</v>
      </c>
      <c r="E6" s="5" t="s">
        <v>16</v>
      </c>
      <c r="F6" s="8">
        <v>5000</v>
      </c>
      <c r="G6" s="9"/>
    </row>
    <row r="7" spans="1:7" x14ac:dyDescent="0.25">
      <c r="A7" s="5">
        <v>4</v>
      </c>
      <c r="B7" s="6">
        <v>44002</v>
      </c>
      <c r="C7" t="s">
        <v>9</v>
      </c>
      <c r="D7" t="s">
        <v>21</v>
      </c>
      <c r="E7" s="5" t="s">
        <v>16</v>
      </c>
      <c r="F7" s="8"/>
      <c r="G7" s="9">
        <v>5000</v>
      </c>
    </row>
    <row r="8" spans="1:7" x14ac:dyDescent="0.25">
      <c r="A8" s="5">
        <v>5</v>
      </c>
      <c r="B8" s="6">
        <v>44015</v>
      </c>
      <c r="C8" t="s">
        <v>18</v>
      </c>
      <c r="D8" t="s">
        <v>22</v>
      </c>
      <c r="E8" s="5" t="s">
        <v>19</v>
      </c>
      <c r="F8" s="8">
        <v>8000</v>
      </c>
      <c r="G8" s="9"/>
    </row>
    <row r="9" spans="1:7" x14ac:dyDescent="0.25">
      <c r="A9" s="5">
        <v>6</v>
      </c>
      <c r="B9" s="6">
        <v>44015</v>
      </c>
      <c r="C9" t="s">
        <v>20</v>
      </c>
      <c r="D9" t="s">
        <v>23</v>
      </c>
      <c r="E9" s="5" t="s">
        <v>19</v>
      </c>
      <c r="F9" s="8"/>
      <c r="G9" s="9">
        <v>8000</v>
      </c>
    </row>
    <row r="10" spans="1:7" x14ac:dyDescent="0.25">
      <c r="A10" s="5">
        <v>7</v>
      </c>
      <c r="B10" s="6">
        <v>44032</v>
      </c>
      <c r="C10" t="s">
        <v>20</v>
      </c>
      <c r="D10" t="s">
        <v>15</v>
      </c>
      <c r="E10" s="5" t="s">
        <v>24</v>
      </c>
      <c r="F10" s="8">
        <v>15000</v>
      </c>
      <c r="G10" s="9"/>
    </row>
    <row r="11" spans="1:7" x14ac:dyDescent="0.25">
      <c r="A11" s="5">
        <v>8</v>
      </c>
      <c r="B11" s="6">
        <v>44032</v>
      </c>
      <c r="C11" t="s">
        <v>9</v>
      </c>
      <c r="D11" t="s">
        <v>21</v>
      </c>
      <c r="E11" s="5" t="s">
        <v>24</v>
      </c>
      <c r="F11" s="8"/>
      <c r="G11" s="9">
        <v>15000</v>
      </c>
    </row>
    <row r="12" spans="1:7" x14ac:dyDescent="0.25">
      <c r="A12" s="5">
        <v>9</v>
      </c>
      <c r="B12" s="6">
        <v>44058</v>
      </c>
      <c r="C12" t="s">
        <v>14</v>
      </c>
      <c r="D12" t="s">
        <v>15</v>
      </c>
      <c r="E12" s="5" t="s">
        <v>25</v>
      </c>
      <c r="F12" s="8">
        <v>9000</v>
      </c>
      <c r="G12" s="9"/>
    </row>
    <row r="13" spans="1:7" x14ac:dyDescent="0.25">
      <c r="A13" s="5">
        <v>10</v>
      </c>
      <c r="B13" s="6">
        <v>44058</v>
      </c>
      <c r="C13" t="s">
        <v>9</v>
      </c>
      <c r="D13" t="s">
        <v>17</v>
      </c>
      <c r="E13" s="5" t="s">
        <v>25</v>
      </c>
      <c r="F13" s="8"/>
      <c r="G13" s="9">
        <v>9000</v>
      </c>
    </row>
    <row r="14" spans="1:7" x14ac:dyDescent="0.25">
      <c r="A14" s="5">
        <v>11</v>
      </c>
      <c r="B14" s="6">
        <v>44070</v>
      </c>
      <c r="C14" t="s">
        <v>26</v>
      </c>
      <c r="D14" t="s">
        <v>27</v>
      </c>
      <c r="E14" s="5" t="s">
        <v>30</v>
      </c>
      <c r="F14" s="8">
        <v>150000</v>
      </c>
      <c r="G14" s="9"/>
    </row>
    <row r="15" spans="1:7" x14ac:dyDescent="0.25">
      <c r="A15" s="5">
        <v>12</v>
      </c>
      <c r="B15" s="6">
        <v>44070</v>
      </c>
      <c r="C15" t="s">
        <v>28</v>
      </c>
      <c r="D15" t="s">
        <v>29</v>
      </c>
      <c r="E15" s="5" t="s">
        <v>30</v>
      </c>
      <c r="F15" s="8"/>
      <c r="G15" s="9">
        <v>150000</v>
      </c>
    </row>
    <row r="16" spans="1:7" x14ac:dyDescent="0.25">
      <c r="A16" s="5">
        <v>13</v>
      </c>
      <c r="B16" s="6">
        <v>44086</v>
      </c>
      <c r="C16" t="s">
        <v>18</v>
      </c>
      <c r="D16" t="s">
        <v>22</v>
      </c>
      <c r="E16" s="5" t="s">
        <v>31</v>
      </c>
      <c r="F16" s="8">
        <v>25000</v>
      </c>
      <c r="G16" s="9"/>
    </row>
    <row r="17" spans="1:7" x14ac:dyDescent="0.25">
      <c r="A17" s="5">
        <v>14</v>
      </c>
      <c r="B17" s="6">
        <v>44086</v>
      </c>
      <c r="C17" t="s">
        <v>20</v>
      </c>
      <c r="D17" t="s">
        <v>23</v>
      </c>
      <c r="E17" s="5" t="s">
        <v>31</v>
      </c>
      <c r="F17" s="8"/>
      <c r="G17" s="9">
        <v>25000</v>
      </c>
    </row>
    <row r="18" spans="1:7" x14ac:dyDescent="0.25">
      <c r="A18" s="5">
        <v>15</v>
      </c>
      <c r="B18" s="6">
        <v>44180</v>
      </c>
      <c r="C18" t="s">
        <v>20</v>
      </c>
      <c r="D18" t="s">
        <v>27</v>
      </c>
      <c r="E18" s="5" t="s">
        <v>32</v>
      </c>
      <c r="F18" s="8">
        <v>25000</v>
      </c>
      <c r="G18" s="9"/>
    </row>
    <row r="19" spans="1:7" x14ac:dyDescent="0.25">
      <c r="A19" s="5">
        <v>16</v>
      </c>
      <c r="B19" s="6">
        <v>44180</v>
      </c>
      <c r="C19" t="s">
        <v>28</v>
      </c>
      <c r="D19" t="s">
        <v>21</v>
      </c>
      <c r="E19" s="5" t="s">
        <v>32</v>
      </c>
      <c r="F19" s="8"/>
      <c r="G19" s="9">
        <v>25000</v>
      </c>
    </row>
    <row r="20" spans="1:7" x14ac:dyDescent="0.25">
      <c r="A20" s="5" t="s">
        <v>33</v>
      </c>
      <c r="B20" s="5"/>
      <c r="E20" s="5"/>
      <c r="F20" s="8">
        <f>SUBTOTAL(109,Journal_Tbl[Debit])</f>
        <v>287000</v>
      </c>
      <c r="G20" s="10">
        <f>SUBTOTAL(109,Journal_Tbl[Credit])</f>
        <v>287000</v>
      </c>
    </row>
  </sheetData>
  <mergeCells count="2">
    <mergeCell ref="A1:G1"/>
    <mergeCell ref="A2:G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68D7A-4FC7-4392-B930-61D4F28D9531}">
  <dimension ref="A1:G60"/>
  <sheetViews>
    <sheetView zoomScale="150" zoomScaleNormal="150" workbookViewId="0">
      <pane ySplit="3" topLeftCell="A4" activePane="bottomLeft" state="frozen"/>
      <selection pane="bottomLeft" activeCell="I20" sqref="I20"/>
    </sheetView>
  </sheetViews>
  <sheetFormatPr defaultRowHeight="15" x14ac:dyDescent="0.25"/>
  <cols>
    <col min="1" max="1" width="22.5703125" bestFit="1" customWidth="1"/>
    <col min="2" max="2" width="12.140625" bestFit="1" customWidth="1"/>
    <col min="3" max="3" width="29.28515625" bestFit="1" customWidth="1"/>
    <col min="4" max="4" width="8.5703125" style="5" bestFit="1" customWidth="1"/>
    <col min="5" max="6" width="16.5703125" bestFit="1" customWidth="1"/>
    <col min="7" max="7" width="18.7109375" customWidth="1"/>
  </cols>
  <sheetData>
    <row r="1" spans="1:7" x14ac:dyDescent="0.25">
      <c r="A1" s="1" t="s">
        <v>7</v>
      </c>
      <c r="B1" s="1"/>
      <c r="C1" s="1"/>
      <c r="D1" s="1"/>
      <c r="E1" s="1"/>
      <c r="F1" s="1"/>
      <c r="G1" s="13"/>
    </row>
    <row r="2" spans="1:7" ht="23.25" x14ac:dyDescent="0.35">
      <c r="A2" s="2" t="s">
        <v>52</v>
      </c>
      <c r="B2" s="2"/>
      <c r="C2" s="2"/>
      <c r="D2" s="2"/>
      <c r="E2" s="2"/>
      <c r="F2" s="2"/>
      <c r="G2" s="14"/>
    </row>
    <row r="3" spans="1:7" x14ac:dyDescent="0.25">
      <c r="A3" s="11" t="s">
        <v>1</v>
      </c>
      <c r="B3" s="11" t="s">
        <v>0</v>
      </c>
      <c r="C3" s="11" t="s">
        <v>2</v>
      </c>
      <c r="D3" s="12" t="s">
        <v>3</v>
      </c>
      <c r="E3" t="s">
        <v>50</v>
      </c>
      <c r="F3" t="s">
        <v>51</v>
      </c>
      <c r="G3" t="s">
        <v>53</v>
      </c>
    </row>
    <row r="4" spans="1:7" x14ac:dyDescent="0.25">
      <c r="A4" t="s">
        <v>28</v>
      </c>
      <c r="B4" s="6" t="s">
        <v>40</v>
      </c>
      <c r="C4" t="s">
        <v>29</v>
      </c>
      <c r="D4" s="5" t="s">
        <v>30</v>
      </c>
      <c r="E4" s="10"/>
      <c r="F4" s="10">
        <v>150000</v>
      </c>
      <c r="G4" s="15">
        <v>-150000</v>
      </c>
    </row>
    <row r="5" spans="1:7" x14ac:dyDescent="0.25">
      <c r="B5" s="6" t="s">
        <v>42</v>
      </c>
      <c r="C5" t="s">
        <v>21</v>
      </c>
      <c r="D5" s="5" t="s">
        <v>32</v>
      </c>
      <c r="E5" s="10"/>
      <c r="F5" s="10">
        <v>25000</v>
      </c>
      <c r="G5" s="15">
        <v>-25000</v>
      </c>
    </row>
    <row r="6" spans="1:7" x14ac:dyDescent="0.25">
      <c r="A6" t="s">
        <v>48</v>
      </c>
      <c r="D6"/>
      <c r="E6" s="10"/>
      <c r="F6" s="10">
        <v>175000</v>
      </c>
      <c r="G6" s="15">
        <v>-175000</v>
      </c>
    </row>
    <row r="7" spans="1:7" x14ac:dyDescent="0.25">
      <c r="D7"/>
      <c r="E7" s="10"/>
      <c r="F7" s="10"/>
      <c r="G7" s="15"/>
    </row>
    <row r="8" spans="1:7" x14ac:dyDescent="0.25">
      <c r="A8" t="s">
        <v>9</v>
      </c>
      <c r="B8" s="6" t="s">
        <v>35</v>
      </c>
      <c r="C8" t="s">
        <v>10</v>
      </c>
      <c r="D8" s="5" t="s">
        <v>13</v>
      </c>
      <c r="E8" s="10">
        <v>50000</v>
      </c>
      <c r="F8" s="10"/>
      <c r="G8" s="15">
        <v>50000</v>
      </c>
    </row>
    <row r="9" spans="1:7" x14ac:dyDescent="0.25">
      <c r="B9" s="6" t="s">
        <v>36</v>
      </c>
      <c r="C9" t="s">
        <v>21</v>
      </c>
      <c r="D9" s="5" t="s">
        <v>16</v>
      </c>
      <c r="E9" s="10"/>
      <c r="F9" s="10">
        <v>5000</v>
      </c>
      <c r="G9" s="15">
        <v>-5000</v>
      </c>
    </row>
    <row r="10" spans="1:7" x14ac:dyDescent="0.25">
      <c r="B10" s="6" t="s">
        <v>38</v>
      </c>
      <c r="C10" t="s">
        <v>21</v>
      </c>
      <c r="D10" s="5" t="s">
        <v>24</v>
      </c>
      <c r="E10" s="10"/>
      <c r="F10" s="10">
        <v>15000</v>
      </c>
      <c r="G10" s="15">
        <v>-15000</v>
      </c>
    </row>
    <row r="11" spans="1:7" x14ac:dyDescent="0.25">
      <c r="B11" s="6" t="s">
        <v>39</v>
      </c>
      <c r="C11" t="s">
        <v>17</v>
      </c>
      <c r="D11" s="5" t="s">
        <v>25</v>
      </c>
      <c r="E11" s="10"/>
      <c r="F11" s="10">
        <v>9000</v>
      </c>
      <c r="G11" s="15">
        <v>-9000</v>
      </c>
    </row>
    <row r="12" spans="1:7" x14ac:dyDescent="0.25">
      <c r="A12" t="s">
        <v>43</v>
      </c>
      <c r="D12"/>
      <c r="E12" s="10">
        <v>50000</v>
      </c>
      <c r="F12" s="10">
        <v>29000</v>
      </c>
      <c r="G12" s="15">
        <v>21000</v>
      </c>
    </row>
    <row r="13" spans="1:7" x14ac:dyDescent="0.25">
      <c r="D13"/>
      <c r="E13" s="10"/>
      <c r="F13" s="10"/>
      <c r="G13" s="15"/>
    </row>
    <row r="14" spans="1:7" x14ac:dyDescent="0.25">
      <c r="A14" t="s">
        <v>20</v>
      </c>
      <c r="B14" s="6" t="s">
        <v>36</v>
      </c>
      <c r="C14" t="s">
        <v>15</v>
      </c>
      <c r="D14" s="5" t="s">
        <v>16</v>
      </c>
      <c r="E14" s="10">
        <v>5000</v>
      </c>
      <c r="F14" s="10"/>
      <c r="G14" s="15">
        <v>5000</v>
      </c>
    </row>
    <row r="15" spans="1:7" x14ac:dyDescent="0.25">
      <c r="B15" s="6" t="s">
        <v>37</v>
      </c>
      <c r="C15" t="s">
        <v>23</v>
      </c>
      <c r="D15" t="s">
        <v>19</v>
      </c>
      <c r="E15" s="10"/>
      <c r="F15" s="10">
        <v>8000</v>
      </c>
      <c r="G15" s="15">
        <v>-8000</v>
      </c>
    </row>
    <row r="16" spans="1:7" x14ac:dyDescent="0.25">
      <c r="B16" s="6" t="s">
        <v>38</v>
      </c>
      <c r="C16" t="s">
        <v>15</v>
      </c>
      <c r="D16" s="5" t="s">
        <v>24</v>
      </c>
      <c r="E16" s="10">
        <v>15000</v>
      </c>
      <c r="F16" s="10"/>
      <c r="G16" s="15">
        <v>15000</v>
      </c>
    </row>
    <row r="17" spans="1:7" x14ac:dyDescent="0.25">
      <c r="B17" s="6" t="s">
        <v>41</v>
      </c>
      <c r="C17" t="s">
        <v>23</v>
      </c>
      <c r="D17" t="s">
        <v>31</v>
      </c>
      <c r="E17" s="10"/>
      <c r="F17" s="10">
        <v>25000</v>
      </c>
      <c r="G17" s="15">
        <v>-25000</v>
      </c>
    </row>
    <row r="18" spans="1:7" x14ac:dyDescent="0.25">
      <c r="B18" s="6" t="s">
        <v>42</v>
      </c>
      <c r="C18" t="s">
        <v>27</v>
      </c>
      <c r="D18" s="5" t="s">
        <v>32</v>
      </c>
      <c r="E18" s="10">
        <v>25000</v>
      </c>
      <c r="F18" s="10"/>
      <c r="G18" s="15">
        <v>25000</v>
      </c>
    </row>
    <row r="19" spans="1:7" x14ac:dyDescent="0.25">
      <c r="A19" t="s">
        <v>45</v>
      </c>
      <c r="D19"/>
      <c r="E19" s="10">
        <v>45000</v>
      </c>
      <c r="F19" s="10">
        <v>33000</v>
      </c>
      <c r="G19" s="15">
        <v>12000</v>
      </c>
    </row>
    <row r="20" spans="1:7" x14ac:dyDescent="0.25">
      <c r="D20"/>
      <c r="E20" s="10"/>
      <c r="F20" s="10"/>
      <c r="G20" s="15"/>
    </row>
    <row r="21" spans="1:7" x14ac:dyDescent="0.25">
      <c r="A21" t="s">
        <v>26</v>
      </c>
      <c r="B21" s="6" t="s">
        <v>40</v>
      </c>
      <c r="C21" t="s">
        <v>27</v>
      </c>
      <c r="D21" s="5" t="s">
        <v>30</v>
      </c>
      <c r="E21" s="10">
        <v>150000</v>
      </c>
      <c r="F21" s="10"/>
      <c r="G21" s="15">
        <v>150000</v>
      </c>
    </row>
    <row r="22" spans="1:7" x14ac:dyDescent="0.25">
      <c r="A22" t="s">
        <v>49</v>
      </c>
      <c r="D22"/>
      <c r="E22" s="10">
        <v>150000</v>
      </c>
      <c r="F22" s="10"/>
      <c r="G22" s="15">
        <v>150000</v>
      </c>
    </row>
    <row r="23" spans="1:7" x14ac:dyDescent="0.25">
      <c r="D23"/>
      <c r="E23" s="10"/>
      <c r="F23" s="10"/>
      <c r="G23" s="15"/>
    </row>
    <row r="24" spans="1:7" x14ac:dyDescent="0.25">
      <c r="A24" t="s">
        <v>18</v>
      </c>
      <c r="B24" s="6" t="s">
        <v>37</v>
      </c>
      <c r="C24" t="s">
        <v>22</v>
      </c>
      <c r="D24" s="5" t="s">
        <v>19</v>
      </c>
      <c r="E24" s="10">
        <v>8000</v>
      </c>
      <c r="F24" s="10"/>
      <c r="G24" s="15">
        <v>8000</v>
      </c>
    </row>
    <row r="25" spans="1:7" x14ac:dyDescent="0.25">
      <c r="B25" s="6" t="s">
        <v>41</v>
      </c>
      <c r="C25" t="s">
        <v>22</v>
      </c>
      <c r="D25" s="5" t="s">
        <v>31</v>
      </c>
      <c r="E25" s="10">
        <v>25000</v>
      </c>
      <c r="F25" s="10"/>
      <c r="G25" s="15">
        <v>25000</v>
      </c>
    </row>
    <row r="26" spans="1:7" x14ac:dyDescent="0.25">
      <c r="A26" t="s">
        <v>46</v>
      </c>
      <c r="D26"/>
      <c r="E26" s="10">
        <v>33000</v>
      </c>
      <c r="F26" s="10"/>
      <c r="G26" s="15">
        <v>33000</v>
      </c>
    </row>
    <row r="27" spans="1:7" x14ac:dyDescent="0.25">
      <c r="D27"/>
      <c r="E27" s="10"/>
      <c r="F27" s="10"/>
      <c r="G27" s="15"/>
    </row>
    <row r="28" spans="1:7" x14ac:dyDescent="0.25">
      <c r="A28" t="s">
        <v>11</v>
      </c>
      <c r="B28" s="6" t="s">
        <v>35</v>
      </c>
      <c r="C28" t="s">
        <v>12</v>
      </c>
      <c r="D28" s="5" t="s">
        <v>13</v>
      </c>
      <c r="E28" s="10"/>
      <c r="F28" s="10">
        <v>50000</v>
      </c>
      <c r="G28" s="15">
        <v>-50000</v>
      </c>
    </row>
    <row r="29" spans="1:7" x14ac:dyDescent="0.25">
      <c r="A29" t="s">
        <v>44</v>
      </c>
      <c r="D29"/>
      <c r="E29" s="10"/>
      <c r="F29" s="10">
        <v>50000</v>
      </c>
      <c r="G29" s="15">
        <v>-50000</v>
      </c>
    </row>
    <row r="30" spans="1:7" x14ac:dyDescent="0.25">
      <c r="D30"/>
      <c r="E30" s="10"/>
      <c r="F30" s="10"/>
      <c r="G30" s="15"/>
    </row>
    <row r="31" spans="1:7" x14ac:dyDescent="0.25">
      <c r="A31" t="s">
        <v>14</v>
      </c>
      <c r="B31" s="6" t="s">
        <v>39</v>
      </c>
      <c r="C31" t="s">
        <v>15</v>
      </c>
      <c r="D31" s="5" t="s">
        <v>25</v>
      </c>
      <c r="E31" s="10">
        <v>9000</v>
      </c>
      <c r="F31" s="10"/>
      <c r="G31" s="15">
        <v>9000</v>
      </c>
    </row>
    <row r="32" spans="1:7" x14ac:dyDescent="0.25">
      <c r="A32" t="s">
        <v>47</v>
      </c>
      <c r="D32"/>
      <c r="E32" s="10">
        <v>9000</v>
      </c>
      <c r="F32" s="10"/>
      <c r="G32" s="15">
        <v>9000</v>
      </c>
    </row>
    <row r="33" spans="1:7" x14ac:dyDescent="0.25">
      <c r="D33"/>
      <c r="E33" s="10"/>
      <c r="F33" s="10"/>
      <c r="G33" s="15"/>
    </row>
    <row r="34" spans="1:7" x14ac:dyDescent="0.25">
      <c r="A34" s="5" t="s">
        <v>34</v>
      </c>
      <c r="B34" s="5"/>
      <c r="C34" s="5"/>
      <c r="E34" s="10">
        <v>287000</v>
      </c>
      <c r="F34" s="10">
        <v>287000</v>
      </c>
      <c r="G34" s="15">
        <v>0</v>
      </c>
    </row>
    <row r="35" spans="1:7" x14ac:dyDescent="0.25">
      <c r="D35"/>
    </row>
    <row r="36" spans="1:7" x14ac:dyDescent="0.25">
      <c r="D36"/>
    </row>
    <row r="37" spans="1:7" x14ac:dyDescent="0.25">
      <c r="D37"/>
    </row>
    <row r="38" spans="1:7" x14ac:dyDescent="0.25">
      <c r="D38"/>
    </row>
    <row r="39" spans="1:7" x14ac:dyDescent="0.25">
      <c r="D39"/>
    </row>
    <row r="40" spans="1:7" x14ac:dyDescent="0.25">
      <c r="D40"/>
    </row>
    <row r="41" spans="1:7" x14ac:dyDescent="0.25">
      <c r="D41"/>
    </row>
    <row r="42" spans="1:7" x14ac:dyDescent="0.25">
      <c r="D42"/>
    </row>
    <row r="43" spans="1:7" x14ac:dyDescent="0.25">
      <c r="D43"/>
    </row>
    <row r="44" spans="1:7" x14ac:dyDescent="0.25">
      <c r="D44"/>
    </row>
    <row r="45" spans="1:7" x14ac:dyDescent="0.25">
      <c r="D45"/>
    </row>
    <row r="46" spans="1:7" x14ac:dyDescent="0.25">
      <c r="D46"/>
    </row>
    <row r="47" spans="1:7" x14ac:dyDescent="0.25">
      <c r="D47"/>
    </row>
    <row r="48" spans="1:7" x14ac:dyDescent="0.25">
      <c r="D48"/>
    </row>
    <row r="49" spans="4:4" x14ac:dyDescent="0.25">
      <c r="D49"/>
    </row>
    <row r="50" spans="4:4" x14ac:dyDescent="0.25">
      <c r="D50"/>
    </row>
    <row r="51" spans="4:4" x14ac:dyDescent="0.25">
      <c r="D51"/>
    </row>
    <row r="52" spans="4:4" x14ac:dyDescent="0.25">
      <c r="D52"/>
    </row>
    <row r="53" spans="4:4" x14ac:dyDescent="0.25">
      <c r="D53"/>
    </row>
    <row r="54" spans="4:4" x14ac:dyDescent="0.25">
      <c r="D54"/>
    </row>
    <row r="55" spans="4:4" x14ac:dyDescent="0.25">
      <c r="D55"/>
    </row>
    <row r="56" spans="4:4" x14ac:dyDescent="0.25">
      <c r="D56"/>
    </row>
    <row r="57" spans="4:4" x14ac:dyDescent="0.25">
      <c r="D57"/>
    </row>
    <row r="58" spans="4:4" x14ac:dyDescent="0.25">
      <c r="D58"/>
    </row>
    <row r="59" spans="4:4" x14ac:dyDescent="0.25">
      <c r="D59"/>
    </row>
    <row r="60" spans="4:4" x14ac:dyDescent="0.25">
      <c r="D60"/>
    </row>
  </sheetData>
  <mergeCells count="2">
    <mergeCell ref="A1:F1"/>
    <mergeCell ref="A2:F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UI</vt:lpstr>
      <vt:lpstr>Data</vt:lpstr>
      <vt:lpstr>JournalEntry</vt:lpstr>
      <vt:lpstr>Ledger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Singh</dc:creator>
  <cp:lastModifiedBy>Ajay Singh</cp:lastModifiedBy>
  <dcterms:created xsi:type="dcterms:W3CDTF">2023-03-23T15:13:28Z</dcterms:created>
  <dcterms:modified xsi:type="dcterms:W3CDTF">2023-03-23T18:49:13Z</dcterms:modified>
</cp:coreProperties>
</file>