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usiness\fractal\project-information-architect-2022\program-preparation\sql\prep-material\data\"/>
    </mc:Choice>
  </mc:AlternateContent>
  <xr:revisionPtr revIDLastSave="0" documentId="13_ncr:1_{1EC51F84-6FC7-4616-9F92-6AEE598BF0D5}" xr6:coauthVersionLast="47" xr6:coauthVersionMax="47" xr10:uidLastSave="{00000000-0000-0000-0000-000000000000}"/>
  <bookViews>
    <workbookView xWindow="-108" yWindow="-108" windowWidth="23256" windowHeight="12576" activeTab="1" xr2:uid="{5011D342-9B25-46AA-9B68-1A5D64F959B1}"/>
  </bookViews>
  <sheets>
    <sheet name="EmployeeDemographics" sheetId="1" r:id="rId1"/>
    <sheet name="Calendar" sheetId="9" r:id="rId2"/>
    <sheet name="Sheet3" sheetId="8" r:id="rId3"/>
    <sheet name="EmployeeEducation" sheetId="7" r:id="rId4"/>
    <sheet name="EmployeeScans" sheetId="6" r:id="rId5"/>
    <sheet name="EmployeeSkills" sheetId="5" r:id="rId6"/>
    <sheet name="EmployeeSalary" sheetId="2" r:id="rId7"/>
    <sheet name="Employee-Salary-Month" sheetId="3" r:id="rId8"/>
    <sheet name="customer_transactions" sheetId="4" r:id="rId9"/>
  </sheets>
  <definedNames>
    <definedName name="_xlnm._FilterDatabase" localSheetId="8" hidden="1">customer_transactions!$A$1:$I$1</definedName>
    <definedName name="_xlnm._FilterDatabase" localSheetId="0" hidden="1">EmployeeDemographics!$A$1:$P$1</definedName>
    <definedName name="_xlnm._FilterDatabase" localSheetId="6" hidden="1">EmployeeSalary!$A$1:$C$1</definedName>
    <definedName name="_xlnm._FilterDatabase" localSheetId="7" hidden="1">'Employee-Salary-Month'!$A$1:$L$1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" i="9"/>
  <c r="F15" i="4"/>
  <c r="F19" i="4"/>
  <c r="F20" i="4"/>
  <c r="F21" i="4"/>
  <c r="F22" i="4"/>
  <c r="F23" i="4"/>
  <c r="F24" i="4"/>
  <c r="D16" i="4"/>
  <c r="F16" i="4" s="1"/>
  <c r="F14" i="4"/>
  <c r="M3" i="3"/>
  <c r="M4" i="3"/>
  <c r="M5" i="3"/>
  <c r="M6" i="3"/>
  <c r="M7" i="3"/>
  <c r="M8" i="3"/>
  <c r="M9" i="3"/>
  <c r="M10" i="3"/>
  <c r="M2" i="3"/>
  <c r="D17" i="4" l="1"/>
  <c r="F17" i="4" l="1"/>
  <c r="D18" i="4"/>
  <c r="F18" i="4" s="1"/>
</calcChain>
</file>

<file path=xl/sharedStrings.xml><?xml version="1.0" encoding="utf-8"?>
<sst xmlns="http://schemas.openxmlformats.org/spreadsheetml/2006/main" count="542" uniqueCount="155">
  <si>
    <t>EmployeeID</t>
  </si>
  <si>
    <t>FirstName</t>
  </si>
  <si>
    <t>LastName</t>
  </si>
  <si>
    <t>Age</t>
  </si>
  <si>
    <t>Gender</t>
  </si>
  <si>
    <t>Jim</t>
  </si>
  <si>
    <t>Halpert</t>
  </si>
  <si>
    <t>Male</t>
  </si>
  <si>
    <t>Pam</t>
  </si>
  <si>
    <t>Beasley</t>
  </si>
  <si>
    <t>Female</t>
  </si>
  <si>
    <t>Dwight</t>
  </si>
  <si>
    <t>Schrute</t>
  </si>
  <si>
    <t>Angela</t>
  </si>
  <si>
    <t>Martin</t>
  </si>
  <si>
    <t>Michael</t>
  </si>
  <si>
    <t>Scott</t>
  </si>
  <si>
    <t>Meredith</t>
  </si>
  <si>
    <t>Palmer</t>
  </si>
  <si>
    <t>Stanley</t>
  </si>
  <si>
    <t>Hudson</t>
  </si>
  <si>
    <t>Kevin</t>
  </si>
  <si>
    <t>Malone</t>
  </si>
  <si>
    <t>JobTitle</t>
  </si>
  <si>
    <t>Salary</t>
  </si>
  <si>
    <t>Salesman</t>
  </si>
  <si>
    <t>Receptionist</t>
  </si>
  <si>
    <t>Accountant</t>
  </si>
  <si>
    <t>HR</t>
  </si>
  <si>
    <t>Regional Manager</t>
  </si>
  <si>
    <t>Supplier Relations</t>
  </si>
  <si>
    <t>EmployeeType</t>
  </si>
  <si>
    <t>Permanent</t>
  </si>
  <si>
    <t>Contractual</t>
  </si>
  <si>
    <t>EmployeeCity</t>
  </si>
  <si>
    <t>EmployeeState</t>
  </si>
  <si>
    <t>Los Angeles</t>
  </si>
  <si>
    <t>San Francisco</t>
  </si>
  <si>
    <t>New York</t>
  </si>
  <si>
    <t>Austin</t>
  </si>
  <si>
    <t>Boston</t>
  </si>
  <si>
    <t>California</t>
  </si>
  <si>
    <t>Texas</t>
  </si>
  <si>
    <t>Massachusetts</t>
  </si>
  <si>
    <t>EmployeeCode</t>
  </si>
  <si>
    <t>CA-1001</t>
  </si>
  <si>
    <t>CA-1002</t>
  </si>
  <si>
    <t>NY-1003</t>
  </si>
  <si>
    <t>TX-1004</t>
  </si>
  <si>
    <t>TX-1005</t>
  </si>
  <si>
    <t>TX-1006</t>
  </si>
  <si>
    <t>MS-1001</t>
  </si>
  <si>
    <t>City</t>
  </si>
  <si>
    <t>State</t>
  </si>
  <si>
    <t>JoiningDate</t>
  </si>
  <si>
    <t>Credit Score</t>
  </si>
  <si>
    <t>ZipCode</t>
  </si>
  <si>
    <t>year</t>
  </si>
  <si>
    <t>SalaryMonth</t>
  </si>
  <si>
    <t>SalaryAmt</t>
  </si>
  <si>
    <t>Jan</t>
  </si>
  <si>
    <t>Feb</t>
  </si>
  <si>
    <t>Mar</t>
  </si>
  <si>
    <t>Apr</t>
  </si>
  <si>
    <t>May</t>
  </si>
  <si>
    <t>Jun</t>
  </si>
  <si>
    <t>Month</t>
  </si>
  <si>
    <t>Amount_spent</t>
  </si>
  <si>
    <t>Corporate_Card_Balance</t>
  </si>
  <si>
    <t>avg_transaction_value</t>
  </si>
  <si>
    <t>transactions_done</t>
  </si>
  <si>
    <t>10th Score</t>
  </si>
  <si>
    <t>12th Score</t>
  </si>
  <si>
    <t>Home_Lat</t>
  </si>
  <si>
    <t>Home_Long</t>
  </si>
  <si>
    <t>Joining_Month</t>
  </si>
  <si>
    <t>Dec</t>
  </si>
  <si>
    <t>Aug</t>
  </si>
  <si>
    <t>Sep</t>
  </si>
  <si>
    <t>Oct</t>
  </si>
  <si>
    <t>Joining_Month_No</t>
  </si>
  <si>
    <t>SkillCategory</t>
  </si>
  <si>
    <t>SkillItem</t>
  </si>
  <si>
    <t>Technical</t>
  </si>
  <si>
    <t>Behavioral</t>
  </si>
  <si>
    <t>Java</t>
  </si>
  <si>
    <t>SQL</t>
  </si>
  <si>
    <t>Verbal Communication</t>
  </si>
  <si>
    <t>Written Communication</t>
  </si>
  <si>
    <t>Excel</t>
  </si>
  <si>
    <t>R</t>
  </si>
  <si>
    <t>Python</t>
  </si>
  <si>
    <t>Spark</t>
  </si>
  <si>
    <t>Documentation</t>
  </si>
  <si>
    <t>SkillItemId</t>
  </si>
  <si>
    <t>SK-01</t>
  </si>
  <si>
    <t>SK-04</t>
  </si>
  <si>
    <t>SK-02</t>
  </si>
  <si>
    <t>SK-03</t>
  </si>
  <si>
    <t>SK-05</t>
  </si>
  <si>
    <t>SK-06</t>
  </si>
  <si>
    <t>SK-07</t>
  </si>
  <si>
    <t>SK-08</t>
  </si>
  <si>
    <t>SK-09</t>
  </si>
  <si>
    <t>SK-10</t>
  </si>
  <si>
    <t>SK-11</t>
  </si>
  <si>
    <t>Problems Attempted</t>
  </si>
  <si>
    <t>Points</t>
  </si>
  <si>
    <t>MS-1002</t>
  </si>
  <si>
    <t>ScanID</t>
  </si>
  <si>
    <t>SignIn</t>
  </si>
  <si>
    <t>SignOut</t>
  </si>
  <si>
    <t>2021-03-28 08:53:38</t>
  </si>
  <si>
    <t>2021-03-28 22:25:46</t>
  </si>
  <si>
    <t>2021-03-23 09:58:18</t>
  </si>
  <si>
    <t>2021-03-23 18:36:18</t>
  </si>
  <si>
    <t>2021-03-22 09:56:32</t>
  </si>
  <si>
    <t>2021-03-22 11:56:32</t>
  </si>
  <si>
    <t>2021-03-29 09:11:22</t>
  </si>
  <si>
    <t>2021-03-29 19:11:22</t>
  </si>
  <si>
    <t>San Diego</t>
  </si>
  <si>
    <t>2021-03-29 09:13:25</t>
  </si>
  <si>
    <t>2021-03-29 19:13:25</t>
  </si>
  <si>
    <t>San Jose</t>
  </si>
  <si>
    <t>2021-03-29 09:16:00</t>
  </si>
  <si>
    <t>2021-03-29 19:16:00</t>
  </si>
  <si>
    <t>2021-03-29 09:12:38</t>
  </si>
  <si>
    <t>2021-03-29 19:12:38</t>
  </si>
  <si>
    <t>2021-03-29 09:15:04</t>
  </si>
  <si>
    <t>2021-03-29 01:15:04</t>
  </si>
  <si>
    <t>2021-03-29 10:12:55</t>
  </si>
  <si>
    <t>2021-03-29 23:12:55</t>
  </si>
  <si>
    <t>2021-03-29 08:12:55</t>
  </si>
  <si>
    <t>2021-03-29 13:12:55</t>
  </si>
  <si>
    <t>Seattle</t>
  </si>
  <si>
    <t>Washington</t>
  </si>
  <si>
    <t>College Type</t>
  </si>
  <si>
    <t>Tier 1</t>
  </si>
  <si>
    <t>Tier 2</t>
  </si>
  <si>
    <t>Private</t>
  </si>
  <si>
    <t>Funded By</t>
  </si>
  <si>
    <t>Govt</t>
  </si>
  <si>
    <t>SK-12</t>
  </si>
  <si>
    <t>SK-13</t>
  </si>
  <si>
    <t>EmployeeDemographics</t>
  </si>
  <si>
    <t>EmployeeEducation</t>
  </si>
  <si>
    <t>EmployeeScans</t>
  </si>
  <si>
    <t>EmployeeSkills</t>
  </si>
  <si>
    <t>Joining Date</t>
  </si>
  <si>
    <t>Leaving Date</t>
  </si>
  <si>
    <t>Date</t>
  </si>
  <si>
    <t>DateMonth</t>
  </si>
  <si>
    <t>DateMonthName</t>
  </si>
  <si>
    <t>DateDay</t>
  </si>
  <si>
    <t>DateYear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</si>
</sst>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14" fontId="0" fillId="0" borderId="0" xfId="0" applyNumberFormat="1"/>
    <xf numFmtId="10" fontId="0" fillId="0" borderId="0" xfId="1" applyNumberFormat="1" applyFont="1"/>
    <xf numFmtId="2" fontId="0" fillId="2" borderId="0" xfId="0" applyNumberFormat="1" applyFill="1"/>
    <xf numFmtId="0" fontId="0" fillId="2" borderId="0" xfId="0" applyFill="1"/>
    <xf numFmtId="22" fontId="0" fillId="0" borderId="0" xfId="0" applyNumberFormat="1"/>
    <xf numFmtId="0" fontId="0" fillId="3" borderId="1" xfId="0" applyFill="1" applyBorder="1"/>
    <xf numFmtId="2" fontId="0" fillId="0" borderId="1" xfId="0" applyNumberFormat="1" applyBorder="1"/>
    <xf numFmtId="0" fontId="0" fillId="0" borderId="1" xfId="0" applyBorder="1"/>
    <xf numFmtId="1" fontId="0" fillId="3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26" Type="http://schemas.openxmlformats.org/officeDocument/2006/relationships/image" Target="../media/image13.png"/><Relationship Id="rId3" Type="http://schemas.openxmlformats.org/officeDocument/2006/relationships/customXml" Target="../ink/ink2.xml"/><Relationship Id="rId21" Type="http://schemas.openxmlformats.org/officeDocument/2006/relationships/customXml" Target="../ink/ink11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5" Type="http://schemas.openxmlformats.org/officeDocument/2006/relationships/customXml" Target="../ink/ink13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24" Type="http://schemas.openxmlformats.org/officeDocument/2006/relationships/image" Target="../media/image12.png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23" Type="http://schemas.openxmlformats.org/officeDocument/2006/relationships/customXml" Target="../ink/ink12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930000</xdr:colOff>
      <xdr:row>3</xdr:row>
      <xdr:rowOff>93960</xdr:rowOff>
    </xdr:from>
    <xdr:to>
      <xdr:col>5</xdr:col>
      <xdr:colOff>1095240</xdr:colOff>
      <xdr:row>4</xdr:row>
      <xdr:rowOff>53280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14:cNvPr>
            <xdr14:cNvContentPartPr/>
          </xdr14:nvContentPartPr>
          <xdr14:nvPr macro=""/>
          <xdr14:xfrm>
            <a:off x="3978000" y="642600"/>
            <a:ext cx="165240" cy="142200"/>
          </xdr14:xfrm>
        </xdr:contentPart>
      </mc:Choice>
      <mc:Fallback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FBD28D49-2476-E310-C446-9D3C748061BC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3915360" y="579600"/>
              <a:ext cx="290880" cy="267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598440</xdr:colOff>
      <xdr:row>4</xdr:row>
      <xdr:rowOff>37080</xdr:rowOff>
    </xdr:from>
    <xdr:to>
      <xdr:col>2</xdr:col>
      <xdr:colOff>606720</xdr:colOff>
      <xdr:row>4</xdr:row>
      <xdr:rowOff>43560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14:cNvPr>
            <xdr14:cNvContentPartPr/>
          </xdr14:nvContentPartPr>
          <xdr14:nvPr macro=""/>
          <xdr14:xfrm>
            <a:off x="1817640" y="768600"/>
            <a:ext cx="8280" cy="648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5DB50A9D-CE09-F511-9DC3-388607975A1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813320" y="764280"/>
              <a:ext cx="16920" cy="15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886080</xdr:colOff>
      <xdr:row>3</xdr:row>
      <xdr:rowOff>60840</xdr:rowOff>
    </xdr:from>
    <xdr:to>
      <xdr:col>5</xdr:col>
      <xdr:colOff>1054920</xdr:colOff>
      <xdr:row>3</xdr:row>
      <xdr:rowOff>169560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14:cNvPr>
            <xdr14:cNvContentPartPr/>
          </xdr14:nvContentPartPr>
          <xdr14:nvPr macro=""/>
          <xdr14:xfrm>
            <a:off x="3934080" y="609480"/>
            <a:ext cx="168840" cy="10872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CA39D92A-EA48-F510-B546-C097AD76FBF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929760" y="605160"/>
              <a:ext cx="177480" cy="117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913980</xdr:colOff>
      <xdr:row>1</xdr:row>
      <xdr:rowOff>45720</xdr:rowOff>
    </xdr:from>
    <xdr:to>
      <xdr:col>7</xdr:col>
      <xdr:colOff>1052580</xdr:colOff>
      <xdr:row>1</xdr:row>
      <xdr:rowOff>152640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14:cNvPr>
            <xdr14:cNvContentPartPr/>
          </xdr14:nvContentPartPr>
          <xdr14:nvPr macro=""/>
          <xdr14:xfrm>
            <a:off x="5996520" y="228600"/>
            <a:ext cx="138600" cy="10692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1EFC3E4E-5326-9BD1-494C-9B8EE40AB486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992200" y="224280"/>
              <a:ext cx="147240" cy="115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506820</xdr:colOff>
      <xdr:row>10</xdr:row>
      <xdr:rowOff>46440</xdr:rowOff>
    </xdr:from>
    <xdr:to>
      <xdr:col>7</xdr:col>
      <xdr:colOff>625260</xdr:colOff>
      <xdr:row>10</xdr:row>
      <xdr:rowOff>146880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14:cNvPr>
            <xdr14:cNvContentPartPr/>
          </xdr14:nvContentPartPr>
          <xdr14:nvPr macro=""/>
          <xdr14:xfrm>
            <a:off x="5589360" y="1875240"/>
            <a:ext cx="118440" cy="1004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1ECC598C-854F-1ACB-C13B-43C4FB217CED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5585040" y="1870920"/>
              <a:ext cx="127080" cy="109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715860</xdr:colOff>
      <xdr:row>6</xdr:row>
      <xdr:rowOff>41760</xdr:rowOff>
    </xdr:from>
    <xdr:to>
      <xdr:col>9</xdr:col>
      <xdr:colOff>846540</xdr:colOff>
      <xdr:row>6</xdr:row>
      <xdr:rowOff>128880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14:cNvPr>
            <xdr14:cNvContentPartPr/>
          </xdr14:nvContentPartPr>
          <xdr14:nvPr macro=""/>
          <xdr14:xfrm>
            <a:off x="7596720" y="1139040"/>
            <a:ext cx="130680" cy="87120"/>
          </xdr14:xfrm>
        </xdr:contentPart>
      </mc:Choice>
      <mc:Fallback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949AA714-F72C-FDA5-94BA-B5EB04E48A0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7592400" y="1134720"/>
              <a:ext cx="139320" cy="9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1357680</xdr:colOff>
      <xdr:row>0</xdr:row>
      <xdr:rowOff>146520</xdr:rowOff>
    </xdr:from>
    <xdr:to>
      <xdr:col>7</xdr:col>
      <xdr:colOff>73380</xdr:colOff>
      <xdr:row>3</xdr:row>
      <xdr:rowOff>122760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14:cNvPr>
            <xdr14:cNvContentPartPr/>
          </xdr14:nvContentPartPr>
          <xdr14:nvPr macro=""/>
          <xdr14:xfrm>
            <a:off x="4405680" y="146520"/>
            <a:ext cx="750240" cy="52488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AF43CFF9-DD6B-71E7-1791-5B799A36B924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01360" y="142203"/>
              <a:ext cx="758880" cy="5335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1389720</xdr:colOff>
      <xdr:row>3</xdr:row>
      <xdr:rowOff>133920</xdr:rowOff>
    </xdr:from>
    <xdr:to>
      <xdr:col>7</xdr:col>
      <xdr:colOff>123060</xdr:colOff>
      <xdr:row>13</xdr:row>
      <xdr:rowOff>143640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14:cNvPr>
            <xdr14:cNvContentPartPr/>
          </xdr14:nvContentPartPr>
          <xdr14:nvPr macro=""/>
          <xdr14:xfrm>
            <a:off x="4437720" y="682560"/>
            <a:ext cx="767880" cy="1838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CAA7EE7E-E79D-23F3-2D3C-B68FEE729A0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33402" y="678240"/>
              <a:ext cx="776516" cy="184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1385400</xdr:colOff>
      <xdr:row>3</xdr:row>
      <xdr:rowOff>112320</xdr:rowOff>
    </xdr:from>
    <xdr:to>
      <xdr:col>8</xdr:col>
      <xdr:colOff>586380</xdr:colOff>
      <xdr:row>8</xdr:row>
      <xdr:rowOff>65160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14:cNvPr>
            <xdr14:cNvContentPartPr/>
          </xdr14:nvContentPartPr>
          <xdr14:nvPr macro=""/>
          <xdr14:xfrm>
            <a:off x="4433400" y="660960"/>
            <a:ext cx="2424240" cy="867240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DDB91575-66FB-08C5-2A6F-86AF2452C6E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4429080" y="656640"/>
              <a:ext cx="2432880" cy="875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316140</xdr:colOff>
      <xdr:row>0</xdr:row>
      <xdr:rowOff>61920</xdr:rowOff>
    </xdr:from>
    <xdr:to>
      <xdr:col>6</xdr:col>
      <xdr:colOff>492540</xdr:colOff>
      <xdr:row>1</xdr:row>
      <xdr:rowOff>7920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14:cNvPr>
            <xdr14:cNvContentPartPr/>
          </xdr14:nvContentPartPr>
          <xdr14:nvPr macro=""/>
          <xdr14:xfrm>
            <a:off x="4789080" y="61920"/>
            <a:ext cx="176400" cy="128880"/>
          </xdr14:xfrm>
        </xdr:contentPart>
      </mc:Choice>
      <mc:Fallback>
        <xdr:pic>
          <xdr:nvPicPr>
            <xdr:cNvPr id="30" name="Ink 29">
              <a:extLst>
                <a:ext uri="{FF2B5EF4-FFF2-40B4-BE49-F238E27FC236}">
                  <a16:creationId xmlns:a16="http://schemas.microsoft.com/office/drawing/2014/main" id="{92945705-7BB0-CA27-5B7A-395D5E72DD85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4784760" y="57600"/>
              <a:ext cx="185040" cy="13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482460</xdr:colOff>
      <xdr:row>5</xdr:row>
      <xdr:rowOff>39240</xdr:rowOff>
    </xdr:from>
    <xdr:to>
      <xdr:col>8</xdr:col>
      <xdr:colOff>386580</xdr:colOff>
      <xdr:row>5</xdr:row>
      <xdr:rowOff>182160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14:cNvPr>
            <xdr14:cNvContentPartPr/>
          </xdr14:nvContentPartPr>
          <xdr14:nvPr macro=""/>
          <xdr14:xfrm>
            <a:off x="4955400" y="953640"/>
            <a:ext cx="1702440" cy="14292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3EF00335-63B4-EF87-F8BD-A9102AE52726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951080" y="949320"/>
              <a:ext cx="171108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476520</xdr:colOff>
      <xdr:row>8</xdr:row>
      <xdr:rowOff>40680</xdr:rowOff>
    </xdr:from>
    <xdr:to>
      <xdr:col>5</xdr:col>
      <xdr:colOff>84000</xdr:colOff>
      <xdr:row>8</xdr:row>
      <xdr:rowOff>172440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14:cNvPr>
            <xdr14:cNvContentPartPr/>
          </xdr14:nvContentPartPr>
          <xdr14:nvPr macro=""/>
          <xdr14:xfrm>
            <a:off x="2914920" y="1503720"/>
            <a:ext cx="217080" cy="1317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BBC338FD-9004-492B-BFA4-622888030A21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910600" y="1499400"/>
              <a:ext cx="225720" cy="140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445620</xdr:colOff>
      <xdr:row>11</xdr:row>
      <xdr:rowOff>41400</xdr:rowOff>
    </xdr:from>
    <xdr:to>
      <xdr:col>8</xdr:col>
      <xdr:colOff>597180</xdr:colOff>
      <xdr:row>11</xdr:row>
      <xdr:rowOff>135000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14:cNvPr>
            <xdr14:cNvContentPartPr/>
          </xdr14:nvContentPartPr>
          <xdr14:nvPr macro=""/>
          <xdr14:xfrm>
            <a:off x="6716880" y="2053080"/>
            <a:ext cx="151560" cy="93600"/>
          </xdr14:xfrm>
        </xdr:contentPart>
      </mc:Choice>
      <mc:Fallback>
        <xdr:pic>
          <xdr:nvPicPr>
            <xdr:cNvPr id="35" name="Ink 34">
              <a:extLst>
                <a:ext uri="{FF2B5EF4-FFF2-40B4-BE49-F238E27FC236}">
                  <a16:creationId xmlns:a16="http://schemas.microsoft.com/office/drawing/2014/main" id="{6849FC49-9BC2-5BE5-FC5E-441F49286127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6712560" y="2048760"/>
              <a:ext cx="160200" cy="10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3.137"/>
    </inkml:context>
    <inkml:brush xml:id="br0">
      <inkml:brushProperty name="width" value="0.35" units="cm"/>
      <inkml:brushProperty name="height" value="0.35" units="cm"/>
      <inkml:brushProperty name="color" value="#FFFFFF"/>
    </inkml:brush>
  </inkml:definitions>
  <inkml:trace contextRef="#ctx0" brushRef="#br0">1 209 7687,'28'-40'16480,"-29"40"-16383,-2 33-418,2-8 391,2 0-1,3 30 1,-3-50-60,0 0-1,0 1 0,0-1 0,0 0 1,1 0-1,0 0 0,0 0 0,1 0 1,-1 0-1,1-1 0,0 1 0,0-1 1,1 0-1,-1 1 0,8 5 0,-10-10-4,1 1 0,-1 0 0,1-1 0,0 1-1,-1-1 1,1 0 0,-1 1 0,1-1 0,0 0 0,-1 0-1,1 0 1,0 0 0,-1 0 0,1-1 0,0 1-1,-1 0 1,1-1 0,0 1 0,-1-1 0,1 0 0,-1 1-1,1-1 1,-1 0 0,0 0 0,1 0 0,-1 0 0,0 0-1,1 0 1,1-3 0,11-6 42,6-1-36,-1-2 0,-1 0 0,0-1-1,-1-1 1,0-1 0,-1 0-1,-1-1 1,16-23 0,11-24-419,27-36-2622,-26 50-2234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59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14 257 961,'-11'-21'4691,"9"14"335,2-2 3952,10 16-8289,4 4-444,-1 1 1,14 16 0,-17-16-125,0-2 1,1 1 0,0-1-1,23 15 1,-31-23-74,1-1 0,-1 1 0,0-1-1,1 0 1,-1 0 0,1 0 0,0 0 0,-1 0 0,1-1 0,0 0 0,-1 1-1,1-2 1,0 1 0,0 0 0,-1-1 0,1 1 0,-1-1 0,1 0 0,0 0-1,-1-1 1,5-1 0,-1-1 7,0-1 0,0 1 0,0-1 0,-1 0 0,0-1 0,0 0 0,0 0 0,5-8 0,107-166 115,-86 126-201,-28 47-397,1-1 0,0 2-1,1-1 1,9-9 0,2 2-4344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00.7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2 269 2114,'-2'-11'12129,"12"10"-4758,-3 3-10258,0 3 2983,1-1 0,-1 1 0,0 0 0,-1 1 0,1 0 0,-1 0 0,0 0 0,-1 1 0,8 10 0,-7-9-58,0 0 0,0 0 0,1-1 1,0 0-1,1 0 0,-1-1 0,11 7 0,-16-12 25,0 0-1,0 0 0,0 0 0,1-1 1,-1 1-1,0-1 0,0 1 1,0-1-1,1 0 0,-1 0 0,0 0 1,0 0-1,1 0 0,-1 0 1,0-1-1,0 1 0,0-1 0,0 0 1,0 1-1,0-1 0,1 0 1,-2 0-1,1 0 0,0 0 0,0-1 1,0 1-1,0-1 0,-1 1 1,1-1-1,1-1 0,6-8 10,-1 1-1,0-1 1,-1-1 0,7-12-1,2-3 16,82-106-37,-55 77-2476,-26 36-2704</inkml:trace>
  <inkml:trace contextRef="#ctx0" brushRef="#br0" timeOffset="1047">4213 197 2530,'-1'0'1133,"0"-1"-460,0 1 0,0-1 0,0 0 0,0 0-1,0 0 1,1 0 0,-1 0 0,0 0 0,0 0 0,1 0-1,-1 0 1,0 0 0,1 0 0,0 0 0,-1-1 0,1 1-1,-1 0 1,1 0 0,0-1 0,0-2 5509,3 6-6122,0 0 0,-1 0 0,1 0 0,0 0 0,-1 0 0,1 0 0,-1 1 0,0-1 0,1 1 0,2 5 0,-4-7-31,31 49 142,-22-35-129,-1 0 1,2 0 0,13 14-1,-23-28-30,1 1-1,-1-1 0,1 0 1,-1 0-1,1 0 0,-1 0 1,1-1-1,0 1 0,-1 0 1,1-1-1,0 1 0,0-1 1,-1 0-1,1 1 1,0-1-1,0 0 0,0 0 1,0 0-1,-1-1 0,1 1 1,0 0-1,0 0 0,-1-1 1,1 0-1,3-1 0,1 0 48,0-1-1,0 0 1,-1 0-1,1-1 1,7-7-1,114-114 605,-91 85-500,3 2 1,58-45-1,-91 79-465,8-6 715,-10 2-4752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2.54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0 210 320,'2'0'15096,"2"6"-8598,4 4-4846,10 19-4962,-13-22 5032,4 8-1690,-4-4-5,1-1-1,0 0 1,1 0 0,0-1 0,0 0-1,14 12 1,-17-19 2,1 0 0,-1-1 0,1 0 0,-1 0 0,1 0 0,-1 0 0,1-1 0,0 0 0,-1 0 0,1 0 0,0-1 0,-1 1 0,1-1 0,-1 0 0,8-3 0,0-1 34,1-2 0,0 1 0,-1-1-1,21-17 1,46-45 87,-42 36-80,-23 20-147,155-143-1784,-134 118-2644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1:46.58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10 157 2883,'-9'-6'20918,"14"13"-23456,12 9 2761,1 0 1,0-2-1,25 16 1,-23-16-125,-17-12-70,0 0 0,0-1 1,-1 0-1,1 0 0,0 0 1,0 0-1,0 0 0,0-1 0,0 1 1,0-1-1,0 0 0,0 1 1,1-2-1,-1 1 0,0 0 0,0-1 1,0 1-1,0-1 0,4-1 1,-1 0 8,0-1 0,0 0 0,-1 1 0,1-2 0,-1 1 0,0-1 0,0 1 0,6-7 1,17-20-35,36-52 1,-13 16-2491,-14 23-1726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7.92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22 1 10922,'-11'15'1474,"3"-13"-3012,5-2-832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29.2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1 157 352,'-1'-15'11584,"7"24"-3380,6 10-8715,7 9 635,-12-16-56,0-1 1,1 0 0,1 0-1,0-1 1,0-1 0,1 1-1,12 9 1,-19-18-36,0 1 0,0-1 0,0 1 0,0-1 0,0 0-1,0 0 1,1-1 0,-1 1 0,0-1 0,1 0 0,-1 1 0,0-1 0,1-1 0,-1 1 0,0 0 0,1-1 0,-1 0 0,0 0 0,0 0-1,0 0 1,1 0 0,-1 0 0,0-1 0,-1 0 0,1 0 0,0 1 0,4-5 0,7-6 47,-1 0-1,-1-1 1,21-27 0,-21 25-93,89-102-191,-55 72-3308,-19 18-3988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35.24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89 160,'0'3'13165,"0"2"-7510,1 16-3677,7 18-1389,-5-24-531,0 0 0,1 0 0,0 0 0,8 17 0,-10-29-42,-1 0 1,1 0-1,-1 0 1,1-1-1,0 1 1,0 0 0,0-1-1,0 0 1,1 1-1,-1-1 1,1 0-1,-1 0 1,1 0-1,0-1 1,0 1-1,0 0 1,0-1-1,0 0 1,0 0-1,0 0 1,0 0-1,1-1 1,-1 1-1,0-1 1,4 1-1,-4-2 21,1 1 0,-1-1 0,0 1-1,0-1 1,0 0 0,0 0 0,0-1 0,0 1-1,0 0 1,-1-1 0,1 0 0,0 0-1,-1 0 1,0 0 0,3-2 0,34-42 101,-26 30-112,32-42-152,19-23-3230,-20 31-9038,-18 28 5251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49.10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0 199 192,'0'-8'19877,"0"3"-16282,1 1-3531,4-1-3007,1 9 4745,4 6-1796,0 1 0,-1 0 0,10 18 0,1-1 60,-19-27-59,0 0 0,-1-1 0,1 1 0,0 0 0,0-1 0,0 1-1,0-1 1,-1 1 0,1-1 0,0 1 0,0-1 0,0 0 0,0 1 0,0-1-1,0 0 1,0 0 0,0 0 0,1 0 0,-1 0 0,0 0 0,0 0-1,0 0 1,0 0 0,0 0 0,0-1 0,0 1 0,0 0 0,0-1-1,0 1 1,0-1 0,-1 1 0,1-1 0,0 1 0,0-1 0,0 0 0,0 1-1,-1-1 1,2-1 0,28-29 83,151-204-576,-181 233-249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8:59:51.52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1 162 1730,'0'-7'60,"1"-15"121,1 16 3524,2 1 3693,-3 4-7120,0 1 0,-1-1 0,1 1 0,-1-1 0,1 1 0,0 0 0,0-1 0,-1 1 0,1 0 0,0-1 0,-1 1 0,1 0 0,0 0 1,0 0-1,0 0 0,-1 0 0,1 0 0,0 0 0,0 0 0,1 0 0,15 10 1543,13 22-2094,-26-27 776,9 12-258,21 24-80,-32-39-111,0 0 0,0-1-1,1 1 1,-1 0 0,0-1 0,1 1-1,-1-1 1,1 0 0,-1 0 0,1 0 0,0 0-1,-1 0 1,1-1 0,0 1 0,3-1-1,-4 0-20,0 0 0,0-1 0,0 1 0,0-1 0,0 0-1,-1 0 1,1 1 0,0-1 0,0 0 0,-1 0 0,1-1 0,-1 1-1,1 0 1,-1-1 0,1 1 0,1-3 0,23-31 75,-13 16-27,4-1-115,86-115-568,-98 125-1880,-4 6-2104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24.13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 1431 4997,'-1'0'683,"0"1"1,1-1 0,-1 1 0,0-1-1,1 1 1,-1 0 0,0 0 0,1-1-1,-1 1 1,1 0 0,-1 0 0,1 0-1,-1-1 1,1 1 0,0 0 0,-1 0-1,1 0 1,0 0 0,0 0 0,-1 1-1,2-1-497,-1-1-1,0 1 0,1-1 0,-1 1 0,0-1 1,1 1-1,-1-1 0,1 1 0,-1-1 1,1 1-1,-1-1 0,1 0 0,-1 1 0,1-1 1,-1 0-1,1 1 0,0-1 0,-1 0 0,1 0 1,-1 0-1,1 0 0,1 1 0,48 0-2279,-38-1 3480,1 0-1344,10 0 58,43-5 0,-57 4-80,-1-1 1,1-1-1,0 0 1,-1 0-1,1 0 1,-1-1-1,15-10 1,27-21 175,-1-3 1,-3-2-1,0-2 1,43-53-1,-42 35-79,29-30 81,-42 56-167,216-229 285,-204 211-310,2 1 0,2 3 0,2 2 0,2 3 0,2 2 1,69-39-1,-53 40-42,2 3 0,146-52 1,-173 79-24,-1 2 0,1 1 1,0 3-1,77 3 0,-120 1 59,17-3-1942,-18 2-890,-15 0-1602,-11 1-9964</inkml:trace>
  <inkml:trace contextRef="#ctx0" brushRef="#br0" timeOffset="693.64">500 76 5797,'-10'-19'6348,"8"14"-5484,-1 1-1,1-1 0,0 0 0,0 0 0,0 0 0,1-1 1,-1 1-1,1 0 0,0-7 0,0 100 1712,5 158-3298,-1-181-5517,-3-35-604</inkml:trace>
  <inkml:trace contextRef="#ctx0" brushRef="#br0" timeOffset="1142.84">654 131 11787,'-11'-12'2947,"9"4"-128,-4 1-1122,3 2-576,0 2-480</inkml:trace>
  <inkml:trace contextRef="#ctx0" brushRef="#br0" timeOffset="1559.28">671 362 4068,'-8'-1'13551,"4"-1"-6307,2-5-5193,2-3-6863,0 0-1056</inkml:trace>
  <inkml:trace contextRef="#ctx0" brushRef="#br0" timeOffset="2085.51">864 34 8776,'-14'-21'10729,"13"36"-6033,2 12-5424,-1 46 850,0 28-603,1-35-3532,1-19-2468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31.75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10 9 0,'-4'-9'7431,"4"10"-7379,0-1 0,-1 0 0,1 0 0,0 0 0,-1 1 1,1-1-1,0 0 0,0 0 0,-1 1 0,1-1 0,0 0 0,0 1 0,0-1 0,-1 0 0,1 0 0,0 1 1,0-1-1,0 0 0,0 1 0,0-1 0,0 1 0,0-1 0,0 0 0,0 1 0,0-1 0,0 0 0,0 1 1,0-1-1,0 0 0,0 1 0,0-1 0,0 1 0,0 9-741,0-9 873,-1-1 0,1 1 0,0 0 1,0-1-1,0 1 0,0 0 0,-1 0 0,1-1 0,0 1 0,0 0 0,0-1 0,1 1 0,-1 0 0,0 0 0,0-1 0,0 1 0,0 0 1,1-1-1,-1 1 0,0 0 0,1-1 0,-1 1 0,0-1 0,1 1 0,-1 0 0,1-1 0,-1 1 0,1-1 0,-1 1 0,1-1 1,-1 0-1,1 1 0,0-1 0,-1 1 0,1-1 0,0 0 0,-1 0 0,1 1 0,0-1 0,-1 0 0,1 0 0,0 0 0,-1 0 0,1 0 1,0 0-1,0 0 0,-1 0 0,1 0 0,0 0 0,-1 0 0,2-1 0,13 2 16,0 0-1,0 1 1,0 1 0,-1 0-1,1 1 1,-1 1-1,0 0 1,0 0 0,13 9-1,10 8 100,65 48 1,-66-39-242,-1 1 1,48 58 0,31 30 160,-97-104-189,143 135 173,-136-124-167,0 1-1,-2 1 1,0 1-1,16 32 1,23 64 219,47 146 0,-43-104-200,-25-66 65,-4 2-1,40 195 0,2 86 463,-54-206-540,-20-127-26,3-2 0,19 77 1,-2-37 45,12 38 25,-27-95-3,-1 1-1,-2-1 0,2 39 1,0-8 143,-2-20-133,54 347 607,-38-186-642,-19-150-54,5 81 15,8 90 55,-9-176-62,1 0 0,22 70 0,-10-44-3,18 149 1,-31-184-25,20 62 1,-8-37 40,-10-35-34,1-1 1,2-1-1,23 43 0,-30-64 26,1 0 0,0-1-1,12 12 1,-18-17 47,-8-6-8438</inkml:trace>
  <inkml:trace contextRef="#ctx0" brushRef="#br0" timeOffset="2484.69">1452 1375 2851,'-5'-5'9741,"2"0"-4391,-11-10-1746,14 15-3558,-1 0 1,1 0 0,0 0 0,-1 0-1,1 0 1,0 1 0,-1-1-1,1 0 1,0 0 0,0 0 0,-1 0-1,1 0 1,0 0 0,0 1-1,-1-1 1,1 0 0,0 0 0,0 1-1,-1-1 1,1 0 0,0 0-1,0 0 1,0 1 0,0-1 0,-1 0-1,1 1 1,0-1 0,0 0-1,0 0 1,0 1 0,0-1 0,0 0-1,0 1 1,0-1 0,0 0-1,0 1 1,0-1 0,0 0 0,0 0-1,0 1 1,0-1 0,0 0-1,0 1 1,0-1 0,1 1 0,-1 26-270,0-15 373,3 55-162,3 1 0,3-1 0,22 83 0,-20-93-167,-1-1-2559,0-20-4552,-5-23-2105</inkml:trace>
  <inkml:trace contextRef="#ctx0" brushRef="#br0" timeOffset="2900.51">1656 1524 5285,'-8'-12'9865,"2"4"-7238,0-2 256,6 0-1122,-2 3-608,-1 2-320,3 3-352,0-3 63,-3 5-1120</inkml:trace>
  <inkml:trace contextRef="#ctx0" brushRef="#br0" timeOffset="3332.54">1692 1718 8968,'-9'0'18098,"9"-10"-17906,0 3-256,0-3 96,0 5-96,-2 5-3428</inkml:trace>
  <inkml:trace contextRef="#ctx0" brushRef="#br0" timeOffset="3818.39">1846 1504 10314,'-2'-3'1271,"0"-1"0,0 0 0,1 0 0,-1 0 0,1 0 1,0-1-1,0 1 0,-1-6 1980,2 22-3032,3 48-347,18 96-1,-6-52-5913,-12-84 1510,2-2-3113</inkml:trace>
  <inkml:trace contextRef="#ctx0" brushRef="#br0" timeOffset="4551.98">1841 1574 8712,'-6'-21'3132,"2"0"-1,0-1 1,-1-32-1,7 3-272,-1 51-2845,1 1-1,-1-1 1,0 1-1,0-1 0,0 1 1,0 0-1,0-1 0,0 1 1,0 0-1,0 0 0,0 0 1,0-1-1,0 1 0,0 0 1,0 2-1,22 35 100,-1 0 1,31 81-1,-49-109-111,-3-9-4,-1 0 0,0-1 0,1 1 0,-1 0 0,1 0 0,-1 0 0,1 0 0,-1-1 1,1 1-1,0 0 0,-1 0 0,1-1 0,0 1 0,0-1 0,0 1 0,-1 0 0,1-1 0,0 0 1,0 1-1,0-1 0,0 1 0,0-1 0,0 0 0,0 0 0,0 0 0,0 1 0,0-1 0,0 0 0,0 0 1,0 0-1,0 0 0,-1-1 0,1 1 0,0 0 0,0 0 0,0-1 0,0 1 0,0 0 0,1-1 1,1-1-6,0 1 1,0-1 0,-1 0 0,1 0 0,0 1-1,-1-2 1,0 1 0,1 0 0,-1 0 0,2-4 0,5-10 43,-1-1 1,0 1-1,9-32 1,-10 28 1,0 0 0,12-22-1,-8 80 491,24 266-1389,-33-283-2588,2-1-3807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5-04T19:00:44.6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6 141 1826,'-6'-8'11038,"17"7"-5683,4 2-5915,7 0 919,0-2 0,0 0-1,0-2 1,0 0-1,39-12 1,24-12 160,1 4 1,1 3 0,1 5-1,1 3 1,126 0-1,-161 10-404,-1 4 0,0 1 0,99 20-1,-8 16 70,169 69-1,-239-77-97,-1 4 0,-1 3 0,126 90-1,34 34 47,30 23 51,-252-177-172,24 18 51,-1 1 1,42 46-1,7 12 72,-50-53-93,-2 0 0,40 55-1,-25-25 17,58 60-1,6 8 2,-103-123-58,10 15-8,0 0 0,2-1 0,1-2 0,0 1 0,23 15 0,-20-17 11,-1 1 1,24 26 0,-9-7 12,131 104-38,-146-126 12,141 99 26,-93-68 16,25 10-43,-80-48 9,0-1-1,1-1 1,0-1 0,0 0 0,1 0-1,25 4 1,252 50 93,-32 7-118,-248-65 27,0 1 1,0-2-1,-1 1 0,15-2 0,32 5-6,26 9 62,83 17-54,86 18 52,-223-46-88,131 19-23,-131-17 62,-1-2 1,36 1-1,-14-2 41,-35 0-18,-1-1 1,0-1 0,27-3-1,26-19-2,-18 5-9,165-36 47,-184 42-55,0-3 0,-1 0 0,30-19 0,-9 4-2,-26 17 8,42-13 1,6-3 6,-43 16-32,-19 7 19,0 0-1,22-13 1,114-78 7,-144 94-23,0 0 0,1 0 0,-1 0 1,0 0-1,1 1 0,7-3 0,3 1 39,-5-7-1868,-3 5-8451</inkml:trace>
  <inkml:trace contextRef="#ctx0" brushRef="#br0" timeOffset="1166.73">5132 1701 6374,'1'-3'654,"-2"0"-1,1 1 1,0-1-1,0 0 1,-1 0-1,0 1 1,1-1-1,-1 0 1,0 1-1,-1-1 1,1 1-1,0-1 1,-2-1-1,-1-3 1232,4 14 3894,0 9-4005,0 40-2168,31 165 586,-13-108-6870,-13-85 1281</inkml:trace>
  <inkml:trace contextRef="#ctx0" brushRef="#br0" timeOffset="1581.53">5351 1748 12972,'-6'-7'2338,"6"-1"-191,0 6-98,0-1-927</inkml:trace>
  <inkml:trace contextRef="#ctx0" brushRef="#br0" timeOffset="1963.08">5362 1937 12204,'-11'-7'4324,"8"2"3107</inkml:trace>
  <inkml:trace contextRef="#ctx0" brushRef="#br0" timeOffset="2699.69">5596 1641 3203,'-13'-29'10958,"2"-21"-3207,8 30-5662,28 171-222,2 37-3846,-21-125-4309,-4-33 186</inkml:trace>
  <inkml:trace contextRef="#ctx0" brushRef="#br0" timeOffset="3208.36">5591 1684 11115,'-2'-3'348,"-2"-2"1069,0 0 0,1-1 0,-1 1 0,1-1-1,0 0 1,0 0 0,1 0 0,-3-13 0,5 18-814,2 2-590,0-1 1,0 1-1,0 0 0,0 0 0,0 0 0,0 0 0,0 0 1,0 0-1,-1 0 0,1 0 0,0 1 0,-1-1 0,1 1 1,-1-1-1,3 4 0,25 35 72,-17-23-23,-4-7-83,0 0 1,1 0-1,0-1 1,1 0-1,20 14 1,-28-21 20,1 0 1,-1-1 0,0 1 0,1-1 0,-1 0-1,1 0 1,-1 0 0,1 0 0,0 0-1,-1 0 1,1-1 0,0 1 0,0-1 0,-1 0-1,1 0 1,0 0 0,0 0 0,0 0-1,-1 0 1,1-1 0,0 0 0,0 1-1,-1-1 1,1 0 0,-1 0 0,1-1 0,-1 1-1,1 0 1,-1-1 0,0 1 0,0-1-1,1 0 1,-1 0 0,2-3 0,8-12 31,0-2 1,-1 1 0,-1-2 0,-1 1-1,-1-1 1,11-40 0,2-4 282,-21 64-309,0 0 0,0 0-1,0 0 1,0 0 0,0 0-1,0-1 1,0 1 0,0 0-1,0 0 1,0 0 0,0 0-1,0 0 1,0-1 0,0 1-1,0 0 1,1 0 0,-1 0-1,0 0 1,0 0 0,0 0-1,0 0 1,0-1 0,0 1-1,0 0 1,0 0 0,0 0-1,1 0 1,-1 0 0,0 0-1,0 0 1,0 0 0,0 0-1,0 0 1,0 0 0,1 0-1,-1 0 1,0 0 0,0-1-1,0 1 1,0 0 0,0 0-1,1 0 1,-1 1 0,0-1-1,0 0 1,0 0 0,0 0-1,0 0 1,1 0 0,-1 0-1,0 0 1,0 0 0,0 0-1,0 0 1,0 0 0,0 0-1,1 0 1,-1 0 0,0 1-1,0-1 1,6 13 107,2 17-59,0 22-4,-2 1 1,-1 59-1,-1-11-2908,0-58-2891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25206-BBE2-4A6B-A0E5-29F0EC40A34F}">
  <dimension ref="A1:Q9"/>
  <sheetViews>
    <sheetView topLeftCell="B1" zoomScaleNormal="100" workbookViewId="0">
      <selection activeCell="Q10" sqref="Q10"/>
    </sheetView>
  </sheetViews>
  <sheetFormatPr defaultColWidth="10.109375" defaultRowHeight="14.4" x14ac:dyDescent="0.3"/>
  <cols>
    <col min="1" max="1" width="13.33203125" style="1" bestFit="1" customWidth="1"/>
    <col min="3" max="3" width="20.77734375" bestFit="1" customWidth="1"/>
    <col min="6" max="6" width="12.88671875" bestFit="1" customWidth="1"/>
    <col min="7" max="7" width="12.109375" bestFit="1" customWidth="1"/>
    <col min="8" max="8" width="13.33203125" bestFit="1" customWidth="1"/>
    <col min="14" max="15" width="13.109375" bestFit="1" customWidth="1"/>
    <col min="16" max="16" width="16.5546875" bestFit="1" customWidth="1"/>
    <col min="17" max="17" width="11.44140625" bestFit="1" customWidth="1"/>
  </cols>
  <sheetData>
    <row r="1" spans="1:17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34</v>
      </c>
      <c r="H1" t="s">
        <v>35</v>
      </c>
      <c r="I1" t="s">
        <v>24</v>
      </c>
      <c r="J1" t="s">
        <v>71</v>
      </c>
      <c r="K1" t="s">
        <v>72</v>
      </c>
      <c r="L1" t="s">
        <v>73</v>
      </c>
      <c r="M1" t="s">
        <v>74</v>
      </c>
      <c r="N1" t="s">
        <v>148</v>
      </c>
      <c r="O1" t="s">
        <v>75</v>
      </c>
      <c r="P1" t="s">
        <v>80</v>
      </c>
      <c r="Q1" t="s">
        <v>149</v>
      </c>
    </row>
    <row r="2" spans="1:17" x14ac:dyDescent="0.3">
      <c r="A2" s="2" t="s">
        <v>46</v>
      </c>
      <c r="B2" t="s">
        <v>8</v>
      </c>
      <c r="C2" t="s">
        <v>9</v>
      </c>
      <c r="D2">
        <v>30</v>
      </c>
      <c r="E2" t="s">
        <v>10</v>
      </c>
      <c r="F2" t="s">
        <v>33</v>
      </c>
      <c r="G2" t="s">
        <v>37</v>
      </c>
      <c r="H2" t="s">
        <v>41</v>
      </c>
      <c r="I2">
        <v>150000</v>
      </c>
      <c r="J2">
        <v>0.82299999999999995</v>
      </c>
      <c r="K2">
        <v>0.74399999999999999</v>
      </c>
      <c r="L2">
        <v>-110.9658852</v>
      </c>
      <c r="M2">
        <v>32.181263399999999</v>
      </c>
      <c r="N2" s="3">
        <v>43556</v>
      </c>
      <c r="O2" t="s">
        <v>63</v>
      </c>
      <c r="P2">
        <v>4</v>
      </c>
      <c r="Q2" s="3">
        <v>43626</v>
      </c>
    </row>
    <row r="3" spans="1:17" x14ac:dyDescent="0.3">
      <c r="A3" s="2" t="s">
        <v>47</v>
      </c>
      <c r="B3" t="s">
        <v>11</v>
      </c>
      <c r="C3" t="s">
        <v>12</v>
      </c>
      <c r="D3">
        <v>29</v>
      </c>
      <c r="E3" t="s">
        <v>7</v>
      </c>
      <c r="F3" t="s">
        <v>33</v>
      </c>
      <c r="G3" t="s">
        <v>38</v>
      </c>
      <c r="H3" t="s">
        <v>38</v>
      </c>
      <c r="I3">
        <v>85000</v>
      </c>
      <c r="J3">
        <v>0.879</v>
      </c>
      <c r="K3">
        <v>0.71299999999999997</v>
      </c>
      <c r="L3">
        <v>-119.77974210000001</v>
      </c>
      <c r="M3">
        <v>36.773323499999996</v>
      </c>
      <c r="N3" s="3">
        <v>43586</v>
      </c>
      <c r="O3" t="s">
        <v>64</v>
      </c>
      <c r="P3">
        <v>5</v>
      </c>
    </row>
    <row r="4" spans="1:17" x14ac:dyDescent="0.3">
      <c r="A4" s="2" t="s">
        <v>48</v>
      </c>
      <c r="B4" t="s">
        <v>13</v>
      </c>
      <c r="C4" t="s">
        <v>14</v>
      </c>
      <c r="D4">
        <v>31</v>
      </c>
      <c r="E4" t="s">
        <v>10</v>
      </c>
      <c r="F4" t="s">
        <v>33</v>
      </c>
      <c r="G4" t="s">
        <v>39</v>
      </c>
      <c r="H4" t="s">
        <v>42</v>
      </c>
      <c r="I4">
        <v>50000</v>
      </c>
      <c r="J4">
        <v>0.72499999999999998</v>
      </c>
      <c r="K4">
        <v>0.85099999999999998</v>
      </c>
      <c r="L4">
        <v>-72.957610299999999</v>
      </c>
      <c r="M4">
        <v>41.284400400000003</v>
      </c>
      <c r="N4" s="3">
        <v>43992</v>
      </c>
      <c r="O4" t="s">
        <v>65</v>
      </c>
      <c r="P4">
        <v>6</v>
      </c>
      <c r="Q4" s="3">
        <v>44571</v>
      </c>
    </row>
    <row r="5" spans="1:17" x14ac:dyDescent="0.3">
      <c r="A5" s="2" t="s">
        <v>51</v>
      </c>
      <c r="B5" t="s">
        <v>19</v>
      </c>
      <c r="C5" t="s">
        <v>20</v>
      </c>
      <c r="D5">
        <v>38</v>
      </c>
      <c r="E5" t="s">
        <v>7</v>
      </c>
      <c r="F5" t="s">
        <v>33</v>
      </c>
      <c r="G5" t="s">
        <v>40</v>
      </c>
      <c r="H5" t="s">
        <v>43</v>
      </c>
      <c r="I5">
        <v>70000</v>
      </c>
      <c r="J5">
        <v>0.871</v>
      </c>
      <c r="K5">
        <v>0.72099999999999997</v>
      </c>
      <c r="L5">
        <v>-116.1901845</v>
      </c>
      <c r="M5">
        <v>43.621034999999999</v>
      </c>
      <c r="N5" s="3">
        <v>43723</v>
      </c>
      <c r="O5" t="s">
        <v>78</v>
      </c>
      <c r="P5">
        <v>9</v>
      </c>
      <c r="Q5" s="3">
        <v>44464</v>
      </c>
    </row>
    <row r="6" spans="1:17" x14ac:dyDescent="0.3">
      <c r="A6" s="2" t="s">
        <v>45</v>
      </c>
      <c r="B6" t="s">
        <v>5</v>
      </c>
      <c r="C6" t="s">
        <v>6</v>
      </c>
      <c r="D6">
        <v>30</v>
      </c>
      <c r="E6" t="s">
        <v>7</v>
      </c>
      <c r="F6" t="s">
        <v>32</v>
      </c>
      <c r="G6" t="s">
        <v>36</v>
      </c>
      <c r="H6" t="s">
        <v>41</v>
      </c>
      <c r="I6">
        <v>100000</v>
      </c>
      <c r="J6">
        <v>0.73799999999999999</v>
      </c>
      <c r="K6">
        <v>0.93300000000000005</v>
      </c>
      <c r="L6">
        <v>-112.0661569</v>
      </c>
      <c r="M6">
        <v>33.495497800000003</v>
      </c>
      <c r="N6" s="3">
        <v>43460</v>
      </c>
      <c r="O6" t="s">
        <v>76</v>
      </c>
      <c r="P6">
        <v>12</v>
      </c>
      <c r="Q6" s="3">
        <v>44439</v>
      </c>
    </row>
    <row r="7" spans="1:17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180000</v>
      </c>
      <c r="J7">
        <v>0.84099999999999997</v>
      </c>
      <c r="K7">
        <v>0.73599999999999999</v>
      </c>
      <c r="L7">
        <v>-77.011194799999998</v>
      </c>
      <c r="M7">
        <v>38.930682300000001</v>
      </c>
      <c r="N7" s="3">
        <v>42379</v>
      </c>
      <c r="O7" t="s">
        <v>60</v>
      </c>
      <c r="P7">
        <v>1</v>
      </c>
    </row>
    <row r="8" spans="1:17" x14ac:dyDescent="0.3">
      <c r="A8" s="2" t="s">
        <v>108</v>
      </c>
      <c r="B8" t="s">
        <v>21</v>
      </c>
      <c r="C8" t="s">
        <v>22</v>
      </c>
      <c r="D8">
        <v>31</v>
      </c>
      <c r="E8" t="s">
        <v>7</v>
      </c>
      <c r="F8" t="s">
        <v>32</v>
      </c>
      <c r="G8" t="s">
        <v>40</v>
      </c>
      <c r="H8" t="s">
        <v>43</v>
      </c>
      <c r="I8">
        <v>90000</v>
      </c>
      <c r="J8">
        <v>0.84499999999999997</v>
      </c>
      <c r="K8">
        <v>0.77800000000000002</v>
      </c>
      <c r="L8">
        <v>-93.721682599999994</v>
      </c>
      <c r="M8">
        <v>32.503100799999999</v>
      </c>
      <c r="N8" s="3">
        <v>43753</v>
      </c>
      <c r="O8" t="s">
        <v>79</v>
      </c>
      <c r="P8">
        <v>10</v>
      </c>
      <c r="Q8" s="3">
        <v>44537</v>
      </c>
    </row>
    <row r="9" spans="1:17" x14ac:dyDescent="0.3">
      <c r="A9" s="2" t="s">
        <v>50</v>
      </c>
      <c r="B9" t="s">
        <v>17</v>
      </c>
      <c r="C9" t="s">
        <v>18</v>
      </c>
      <c r="D9">
        <v>32</v>
      </c>
      <c r="E9" t="s">
        <v>10</v>
      </c>
      <c r="G9" t="s">
        <v>39</v>
      </c>
      <c r="H9" t="s">
        <v>42</v>
      </c>
      <c r="I9">
        <v>55000</v>
      </c>
      <c r="J9">
        <v>0.81</v>
      </c>
      <c r="K9">
        <v>0.97199999999999998</v>
      </c>
      <c r="L9">
        <v>-82.345253999999997</v>
      </c>
      <c r="M9">
        <v>29.636988899999999</v>
      </c>
      <c r="N9" s="3">
        <v>44068</v>
      </c>
      <c r="O9" t="s">
        <v>77</v>
      </c>
      <c r="P9">
        <v>8</v>
      </c>
      <c r="Q9" s="3">
        <v>44398</v>
      </c>
    </row>
  </sheetData>
  <autoFilter ref="A1:P1" xr:uid="{A7225206-BBE2-4A6B-A0E5-29F0EC40A34F}">
    <sortState xmlns:xlrd2="http://schemas.microsoft.com/office/spreadsheetml/2017/richdata2" ref="A2:P9">
      <sortCondition ref="F1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8536F-EADF-456E-9551-3BEF46928FA3}">
  <dimension ref="A1:E21"/>
  <sheetViews>
    <sheetView tabSelected="1" workbookViewId="0">
      <selection activeCell="G8" sqref="G8"/>
    </sheetView>
  </sheetViews>
  <sheetFormatPr defaultRowHeight="14.4" x14ac:dyDescent="0.3"/>
  <cols>
    <col min="1" max="2" width="10.33203125" bestFit="1" customWidth="1"/>
    <col min="3" max="3" width="15.33203125" bestFit="1" customWidth="1"/>
  </cols>
  <sheetData>
    <row r="1" spans="1:5" x14ac:dyDescent="0.3">
      <c r="A1" t="s">
        <v>150</v>
      </c>
      <c r="B1" t="s">
        <v>151</v>
      </c>
      <c r="C1" t="s">
        <v>152</v>
      </c>
      <c r="D1" t="s">
        <v>153</v>
      </c>
      <c r="E1" t="s">
        <v>154</v>
      </c>
    </row>
    <row r="2" spans="1:5" x14ac:dyDescent="0.3">
      <c r="A2" s="3">
        <v>42736</v>
      </c>
      <c r="B2">
        <f>MONTH(A2)</f>
        <v>1</v>
      </c>
      <c r="C2" t="str">
        <f>TEXT(A2,"MMM")</f>
        <v>Jan</v>
      </c>
      <c r="D2">
        <f>DAY(A2)</f>
        <v>1</v>
      </c>
      <c r="E2">
        <f>YEAR(A2)</f>
        <v>2017</v>
      </c>
    </row>
    <row r="3" spans="1:5" x14ac:dyDescent="0.3">
      <c r="A3" s="3">
        <v>42737</v>
      </c>
      <c r="B3">
        <f t="shared" ref="B3:B21" si="0">MONTH(A3)</f>
        <v>1</v>
      </c>
      <c r="C3" t="str">
        <f t="shared" ref="C3:C21" si="1">TEXT(A3,"MMM")</f>
        <v>Jan</v>
      </c>
      <c r="D3">
        <f t="shared" ref="D3:D21" si="2">DAY(A3)</f>
        <v>2</v>
      </c>
      <c r="E3">
        <f t="shared" ref="E3:E21" si="3">YEAR(A3)</f>
        <v>2017</v>
      </c>
    </row>
    <row r="4" spans="1:5" x14ac:dyDescent="0.3">
      <c r="A4" s="3">
        <v>42738</v>
      </c>
      <c r="B4">
        <f t="shared" si="0"/>
        <v>1</v>
      </c>
      <c r="C4" t="str">
        <f t="shared" si="1"/>
        <v>Jan</v>
      </c>
      <c r="D4">
        <f t="shared" si="2"/>
        <v>3</v>
      </c>
      <c r="E4">
        <f t="shared" si="3"/>
        <v>2017</v>
      </c>
    </row>
    <row r="5" spans="1:5" x14ac:dyDescent="0.3">
      <c r="A5" s="3">
        <v>42739</v>
      </c>
      <c r="B5">
        <f t="shared" si="0"/>
        <v>1</v>
      </c>
      <c r="C5" t="str">
        <f t="shared" si="1"/>
        <v>Jan</v>
      </c>
      <c r="D5">
        <f t="shared" si="2"/>
        <v>4</v>
      </c>
      <c r="E5">
        <f t="shared" si="3"/>
        <v>2017</v>
      </c>
    </row>
    <row r="6" spans="1:5" x14ac:dyDescent="0.3">
      <c r="A6" s="3">
        <v>42740</v>
      </c>
      <c r="B6">
        <f t="shared" si="0"/>
        <v>1</v>
      </c>
      <c r="C6" t="str">
        <f t="shared" si="1"/>
        <v>Jan</v>
      </c>
      <c r="D6">
        <f t="shared" si="2"/>
        <v>5</v>
      </c>
      <c r="E6">
        <f t="shared" si="3"/>
        <v>2017</v>
      </c>
    </row>
    <row r="7" spans="1:5" x14ac:dyDescent="0.3">
      <c r="A7" s="3">
        <v>42741</v>
      </c>
      <c r="B7">
        <f t="shared" si="0"/>
        <v>1</v>
      </c>
      <c r="C7" t="str">
        <f t="shared" si="1"/>
        <v>Jan</v>
      </c>
      <c r="D7">
        <f t="shared" si="2"/>
        <v>6</v>
      </c>
      <c r="E7">
        <f t="shared" si="3"/>
        <v>2017</v>
      </c>
    </row>
    <row r="8" spans="1:5" x14ac:dyDescent="0.3">
      <c r="A8" s="3">
        <v>42742</v>
      </c>
      <c r="B8">
        <f t="shared" si="0"/>
        <v>1</v>
      </c>
      <c r="C8" t="str">
        <f t="shared" si="1"/>
        <v>Jan</v>
      </c>
      <c r="D8">
        <f t="shared" si="2"/>
        <v>7</v>
      </c>
      <c r="E8">
        <f t="shared" si="3"/>
        <v>2017</v>
      </c>
    </row>
    <row r="9" spans="1:5" x14ac:dyDescent="0.3">
      <c r="A9" s="3">
        <v>42743</v>
      </c>
      <c r="B9">
        <f t="shared" si="0"/>
        <v>1</v>
      </c>
      <c r="C9" t="str">
        <f t="shared" si="1"/>
        <v>Jan</v>
      </c>
      <c r="D9">
        <f t="shared" si="2"/>
        <v>8</v>
      </c>
      <c r="E9">
        <f t="shared" si="3"/>
        <v>2017</v>
      </c>
    </row>
    <row r="10" spans="1:5" x14ac:dyDescent="0.3">
      <c r="A10" s="3">
        <v>42744</v>
      </c>
      <c r="B10">
        <f t="shared" si="0"/>
        <v>1</v>
      </c>
      <c r="C10" t="str">
        <f t="shared" si="1"/>
        <v>Jan</v>
      </c>
      <c r="D10">
        <f t="shared" si="2"/>
        <v>9</v>
      </c>
      <c r="E10">
        <f t="shared" si="3"/>
        <v>2017</v>
      </c>
    </row>
    <row r="11" spans="1:5" x14ac:dyDescent="0.3">
      <c r="A11" s="3">
        <v>42745</v>
      </c>
      <c r="B11">
        <f t="shared" si="0"/>
        <v>1</v>
      </c>
      <c r="C11" t="str">
        <f t="shared" si="1"/>
        <v>Jan</v>
      </c>
      <c r="D11">
        <f t="shared" si="2"/>
        <v>10</v>
      </c>
      <c r="E11">
        <f t="shared" si="3"/>
        <v>2017</v>
      </c>
    </row>
    <row r="12" spans="1:5" x14ac:dyDescent="0.3">
      <c r="A12" s="3">
        <v>42746</v>
      </c>
      <c r="B12">
        <f t="shared" si="0"/>
        <v>1</v>
      </c>
      <c r="C12" t="str">
        <f t="shared" si="1"/>
        <v>Jan</v>
      </c>
      <c r="D12">
        <f t="shared" si="2"/>
        <v>11</v>
      </c>
      <c r="E12">
        <f t="shared" si="3"/>
        <v>2017</v>
      </c>
    </row>
    <row r="13" spans="1:5" x14ac:dyDescent="0.3">
      <c r="A13" s="3">
        <v>42747</v>
      </c>
      <c r="B13">
        <f t="shared" si="0"/>
        <v>1</v>
      </c>
      <c r="C13" t="str">
        <f t="shared" si="1"/>
        <v>Jan</v>
      </c>
      <c r="D13">
        <f t="shared" si="2"/>
        <v>12</v>
      </c>
      <c r="E13">
        <f t="shared" si="3"/>
        <v>2017</v>
      </c>
    </row>
    <row r="14" spans="1:5" x14ac:dyDescent="0.3">
      <c r="A14" s="3">
        <v>42748</v>
      </c>
      <c r="B14">
        <f t="shared" si="0"/>
        <v>1</v>
      </c>
      <c r="C14" t="str">
        <f t="shared" si="1"/>
        <v>Jan</v>
      </c>
      <c r="D14">
        <f t="shared" si="2"/>
        <v>13</v>
      </c>
      <c r="E14">
        <f t="shared" si="3"/>
        <v>2017</v>
      </c>
    </row>
    <row r="15" spans="1:5" x14ac:dyDescent="0.3">
      <c r="A15" s="3">
        <v>42749</v>
      </c>
      <c r="B15">
        <f t="shared" si="0"/>
        <v>1</v>
      </c>
      <c r="C15" t="str">
        <f t="shared" si="1"/>
        <v>Jan</v>
      </c>
      <c r="D15">
        <f t="shared" si="2"/>
        <v>14</v>
      </c>
      <c r="E15">
        <f t="shared" si="3"/>
        <v>2017</v>
      </c>
    </row>
    <row r="16" spans="1:5" x14ac:dyDescent="0.3">
      <c r="A16" s="3">
        <v>42750</v>
      </c>
      <c r="B16">
        <f t="shared" si="0"/>
        <v>1</v>
      </c>
      <c r="C16" t="str">
        <f t="shared" si="1"/>
        <v>Jan</v>
      </c>
      <c r="D16">
        <f t="shared" si="2"/>
        <v>15</v>
      </c>
      <c r="E16">
        <f t="shared" si="3"/>
        <v>2017</v>
      </c>
    </row>
    <row r="17" spans="1:5" x14ac:dyDescent="0.3">
      <c r="A17" s="3">
        <v>42751</v>
      </c>
      <c r="B17">
        <f t="shared" si="0"/>
        <v>1</v>
      </c>
      <c r="C17" t="str">
        <f t="shared" si="1"/>
        <v>Jan</v>
      </c>
      <c r="D17">
        <f t="shared" si="2"/>
        <v>16</v>
      </c>
      <c r="E17">
        <f t="shared" si="3"/>
        <v>2017</v>
      </c>
    </row>
    <row r="18" spans="1:5" x14ac:dyDescent="0.3">
      <c r="A18" s="3">
        <v>42752</v>
      </c>
      <c r="B18">
        <f t="shared" si="0"/>
        <v>1</v>
      </c>
      <c r="C18" t="str">
        <f t="shared" si="1"/>
        <v>Jan</v>
      </c>
      <c r="D18">
        <f t="shared" si="2"/>
        <v>17</v>
      </c>
      <c r="E18">
        <f t="shared" si="3"/>
        <v>2017</v>
      </c>
    </row>
    <row r="19" spans="1:5" x14ac:dyDescent="0.3">
      <c r="A19" s="3">
        <v>42753</v>
      </c>
      <c r="B19">
        <f t="shared" si="0"/>
        <v>1</v>
      </c>
      <c r="C19" t="str">
        <f t="shared" si="1"/>
        <v>Jan</v>
      </c>
      <c r="D19">
        <f t="shared" si="2"/>
        <v>18</v>
      </c>
      <c r="E19">
        <f t="shared" si="3"/>
        <v>2017</v>
      </c>
    </row>
    <row r="20" spans="1:5" x14ac:dyDescent="0.3">
      <c r="A20" s="3">
        <v>42754</v>
      </c>
      <c r="B20">
        <f t="shared" si="0"/>
        <v>1</v>
      </c>
      <c r="C20" t="str">
        <f t="shared" si="1"/>
        <v>Jan</v>
      </c>
      <c r="D20">
        <f t="shared" si="2"/>
        <v>19</v>
      </c>
      <c r="E20">
        <f t="shared" si="3"/>
        <v>2017</v>
      </c>
    </row>
    <row r="21" spans="1:5" x14ac:dyDescent="0.3">
      <c r="A21" s="3">
        <v>42755</v>
      </c>
      <c r="B21">
        <f t="shared" si="0"/>
        <v>1</v>
      </c>
      <c r="C21" t="str">
        <f t="shared" si="1"/>
        <v>Jan</v>
      </c>
      <c r="D21">
        <f t="shared" si="2"/>
        <v>20</v>
      </c>
      <c r="E21">
        <f t="shared" si="3"/>
        <v>2017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68B2-383B-4BD8-A3F2-925A76A92DB7}">
  <dimension ref="F1:J18"/>
  <sheetViews>
    <sheetView workbookViewId="0">
      <selection activeCell="H20" sqref="H20"/>
    </sheetView>
  </sheetViews>
  <sheetFormatPr defaultRowHeight="14.4" x14ac:dyDescent="0.3"/>
  <cols>
    <col min="6" max="6" width="20.77734375" bestFit="1" customWidth="1"/>
    <col min="8" max="8" width="17.33203125" bestFit="1" customWidth="1"/>
    <col min="10" max="10" width="17.88671875" bestFit="1" customWidth="1"/>
  </cols>
  <sheetData>
    <row r="1" spans="6:10" x14ac:dyDescent="0.3">
      <c r="H1" s="8" t="s">
        <v>145</v>
      </c>
    </row>
    <row r="2" spans="6:10" x14ac:dyDescent="0.3">
      <c r="H2" s="10" t="s">
        <v>44</v>
      </c>
    </row>
    <row r="3" spans="6:10" x14ac:dyDescent="0.3">
      <c r="F3" s="8" t="s">
        <v>144</v>
      </c>
      <c r="H3" s="10" t="s">
        <v>71</v>
      </c>
    </row>
    <row r="4" spans="6:10" x14ac:dyDescent="0.3">
      <c r="F4" s="9" t="s">
        <v>44</v>
      </c>
      <c r="H4" s="10" t="s">
        <v>72</v>
      </c>
    </row>
    <row r="5" spans="6:10" x14ac:dyDescent="0.3">
      <c r="F5" s="10" t="s">
        <v>1</v>
      </c>
      <c r="H5" s="10" t="s">
        <v>136</v>
      </c>
    </row>
    <row r="6" spans="6:10" x14ac:dyDescent="0.3">
      <c r="F6" s="10" t="s">
        <v>2</v>
      </c>
      <c r="H6" s="10" t="s">
        <v>140</v>
      </c>
      <c r="J6" s="8" t="s">
        <v>147</v>
      </c>
    </row>
    <row r="7" spans="6:10" x14ac:dyDescent="0.3">
      <c r="F7" s="10" t="s">
        <v>3</v>
      </c>
      <c r="J7" s="10" t="s">
        <v>94</v>
      </c>
    </row>
    <row r="8" spans="6:10" x14ac:dyDescent="0.3">
      <c r="F8" s="10" t="s">
        <v>4</v>
      </c>
      <c r="J8" s="10" t="s">
        <v>44</v>
      </c>
    </row>
    <row r="9" spans="6:10" x14ac:dyDescent="0.3">
      <c r="F9" s="10" t="s">
        <v>31</v>
      </c>
      <c r="J9" s="10" t="s">
        <v>81</v>
      </c>
    </row>
    <row r="10" spans="6:10" x14ac:dyDescent="0.3">
      <c r="F10" s="10" t="s">
        <v>34</v>
      </c>
      <c r="H10" s="8" t="s">
        <v>146</v>
      </c>
      <c r="J10" s="10" t="s">
        <v>82</v>
      </c>
    </row>
    <row r="11" spans="6:10" x14ac:dyDescent="0.3">
      <c r="F11" s="10" t="s">
        <v>35</v>
      </c>
      <c r="H11" s="10" t="s">
        <v>109</v>
      </c>
      <c r="J11" s="10" t="s">
        <v>106</v>
      </c>
    </row>
    <row r="12" spans="6:10" x14ac:dyDescent="0.3">
      <c r="F12" s="10" t="s">
        <v>24</v>
      </c>
      <c r="H12" s="10" t="s">
        <v>110</v>
      </c>
      <c r="J12" s="10" t="s">
        <v>107</v>
      </c>
    </row>
    <row r="13" spans="6:10" x14ac:dyDescent="0.3">
      <c r="F13" s="10" t="s">
        <v>71</v>
      </c>
      <c r="H13" s="10" t="s">
        <v>111</v>
      </c>
    </row>
    <row r="14" spans="6:10" x14ac:dyDescent="0.3">
      <c r="F14" s="10" t="s">
        <v>72</v>
      </c>
      <c r="H14" s="10" t="s">
        <v>44</v>
      </c>
    </row>
    <row r="15" spans="6:10" x14ac:dyDescent="0.3">
      <c r="F15" s="10" t="s">
        <v>73</v>
      </c>
      <c r="H15" s="10" t="s">
        <v>52</v>
      </c>
    </row>
    <row r="16" spans="6:10" x14ac:dyDescent="0.3">
      <c r="F16" s="10" t="s">
        <v>74</v>
      </c>
      <c r="H16" s="10" t="s">
        <v>53</v>
      </c>
    </row>
    <row r="17" spans="6:6" x14ac:dyDescent="0.3">
      <c r="F17" s="10" t="s">
        <v>75</v>
      </c>
    </row>
    <row r="18" spans="6:6" x14ac:dyDescent="0.3">
      <c r="F18" s="10" t="s">
        <v>80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7D9D8-E599-4CB8-9C6D-5FF7B8D3E59F}">
  <dimension ref="A1:E9"/>
  <sheetViews>
    <sheetView workbookViewId="0">
      <selection sqref="A1:E1"/>
    </sheetView>
  </sheetViews>
  <sheetFormatPr defaultRowHeight="14.4" x14ac:dyDescent="0.3"/>
  <cols>
    <col min="1" max="1" width="13.33203125" bestFit="1" customWidth="1"/>
    <col min="2" max="3" width="10.109375"/>
    <col min="4" max="4" width="11.33203125" bestFit="1" customWidth="1"/>
  </cols>
  <sheetData>
    <row r="1" spans="1:5" x14ac:dyDescent="0.3">
      <c r="A1" t="s">
        <v>44</v>
      </c>
      <c r="B1" t="s">
        <v>71</v>
      </c>
      <c r="C1" t="s">
        <v>72</v>
      </c>
      <c r="D1" t="s">
        <v>136</v>
      </c>
      <c r="E1" t="s">
        <v>140</v>
      </c>
    </row>
    <row r="2" spans="1:5" x14ac:dyDescent="0.3">
      <c r="A2" s="2" t="s">
        <v>45</v>
      </c>
      <c r="B2">
        <v>0.73799999999999999</v>
      </c>
      <c r="C2">
        <v>0.93300000000000005</v>
      </c>
      <c r="D2" t="s">
        <v>137</v>
      </c>
      <c r="E2" t="s">
        <v>139</v>
      </c>
    </row>
    <row r="3" spans="1:5" x14ac:dyDescent="0.3">
      <c r="A3" s="2" t="s">
        <v>46</v>
      </c>
      <c r="B3">
        <v>0.82299999999999995</v>
      </c>
      <c r="C3">
        <v>0.74399999999999999</v>
      </c>
      <c r="D3" t="s">
        <v>137</v>
      </c>
      <c r="E3" t="s">
        <v>139</v>
      </c>
    </row>
    <row r="4" spans="1:5" x14ac:dyDescent="0.3">
      <c r="A4" s="2" t="s">
        <v>47</v>
      </c>
      <c r="B4">
        <v>0.879</v>
      </c>
      <c r="C4">
        <v>0.71299999999999997</v>
      </c>
      <c r="D4" t="s">
        <v>137</v>
      </c>
      <c r="E4" t="s">
        <v>141</v>
      </c>
    </row>
    <row r="5" spans="1:5" x14ac:dyDescent="0.3">
      <c r="A5" s="2" t="s">
        <v>48</v>
      </c>
      <c r="B5">
        <v>0.72499999999999998</v>
      </c>
      <c r="C5">
        <v>0.85099999999999998</v>
      </c>
      <c r="D5" t="s">
        <v>138</v>
      </c>
      <c r="E5" t="s">
        <v>141</v>
      </c>
    </row>
    <row r="6" spans="1:5" x14ac:dyDescent="0.3">
      <c r="A6" s="2" t="s">
        <v>49</v>
      </c>
      <c r="B6">
        <v>0.84099999999999997</v>
      </c>
      <c r="C6">
        <v>0.73599999999999999</v>
      </c>
      <c r="D6" t="s">
        <v>138</v>
      </c>
      <c r="E6" t="s">
        <v>141</v>
      </c>
    </row>
    <row r="7" spans="1:5" x14ac:dyDescent="0.3">
      <c r="A7" s="2" t="s">
        <v>50</v>
      </c>
      <c r="B7">
        <v>0.81</v>
      </c>
      <c r="C7">
        <v>0.97199999999999998</v>
      </c>
      <c r="D7" t="s">
        <v>138</v>
      </c>
      <c r="E7" t="s">
        <v>141</v>
      </c>
    </row>
    <row r="8" spans="1:5" x14ac:dyDescent="0.3">
      <c r="A8" s="2" t="s">
        <v>51</v>
      </c>
      <c r="B8">
        <v>0.871</v>
      </c>
      <c r="C8">
        <v>0.72099999999999997</v>
      </c>
      <c r="D8" t="s">
        <v>138</v>
      </c>
      <c r="E8" t="s">
        <v>139</v>
      </c>
    </row>
    <row r="9" spans="1:5" x14ac:dyDescent="0.3">
      <c r="A9" s="2" t="s">
        <v>108</v>
      </c>
      <c r="B9">
        <v>0.84499999999999997</v>
      </c>
      <c r="C9">
        <v>0.77800000000000002</v>
      </c>
      <c r="D9" t="s">
        <v>138</v>
      </c>
      <c r="E9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6D29-310D-428B-A9D2-3164898A75F1}">
  <dimension ref="A1:F11"/>
  <sheetViews>
    <sheetView workbookViewId="0">
      <selection activeCell="C29" sqref="C29"/>
    </sheetView>
  </sheetViews>
  <sheetFormatPr defaultRowHeight="14.4" x14ac:dyDescent="0.3"/>
  <cols>
    <col min="1" max="1" width="7" bestFit="1" customWidth="1"/>
    <col min="2" max="3" width="18.109375" bestFit="1" customWidth="1"/>
    <col min="4" max="4" width="13.33203125" bestFit="1" customWidth="1"/>
    <col min="5" max="5" width="10.44140625" bestFit="1" customWidth="1"/>
    <col min="6" max="6" width="10.6640625" bestFit="1" customWidth="1"/>
  </cols>
  <sheetData>
    <row r="1" spans="1:6" x14ac:dyDescent="0.3">
      <c r="A1" s="5" t="s">
        <v>109</v>
      </c>
      <c r="B1" s="6" t="s">
        <v>110</v>
      </c>
      <c r="C1" s="6" t="s">
        <v>111</v>
      </c>
      <c r="D1" s="6" t="s">
        <v>44</v>
      </c>
      <c r="E1" s="6" t="s">
        <v>52</v>
      </c>
      <c r="F1" s="6" t="s">
        <v>53</v>
      </c>
    </row>
    <row r="2" spans="1:6" x14ac:dyDescent="0.3">
      <c r="A2" s="2">
        <v>100001</v>
      </c>
      <c r="B2" s="7" t="s">
        <v>112</v>
      </c>
      <c r="C2" s="7" t="s">
        <v>113</v>
      </c>
      <c r="D2" s="2" t="s">
        <v>45</v>
      </c>
      <c r="E2" t="s">
        <v>36</v>
      </c>
      <c r="F2" t="s">
        <v>41</v>
      </c>
    </row>
    <row r="3" spans="1:6" x14ac:dyDescent="0.3">
      <c r="A3" s="2">
        <v>100002</v>
      </c>
      <c r="B3" s="7" t="s">
        <v>114</v>
      </c>
      <c r="C3" s="7" t="s">
        <v>115</v>
      </c>
      <c r="D3" s="2" t="s">
        <v>45</v>
      </c>
      <c r="E3" t="s">
        <v>36</v>
      </c>
      <c r="F3" t="s">
        <v>41</v>
      </c>
    </row>
    <row r="4" spans="1:6" x14ac:dyDescent="0.3">
      <c r="A4" s="2">
        <v>100003</v>
      </c>
      <c r="B4" s="7" t="s">
        <v>116</v>
      </c>
      <c r="C4" s="7" t="s">
        <v>117</v>
      </c>
      <c r="D4" s="2" t="s">
        <v>45</v>
      </c>
      <c r="E4" t="s">
        <v>36</v>
      </c>
      <c r="F4" t="s">
        <v>41</v>
      </c>
    </row>
    <row r="5" spans="1:6" x14ac:dyDescent="0.3">
      <c r="A5" s="2">
        <v>100003</v>
      </c>
      <c r="B5" s="7" t="s">
        <v>118</v>
      </c>
      <c r="C5" s="7" t="s">
        <v>119</v>
      </c>
      <c r="D5" s="2" t="s">
        <v>45</v>
      </c>
      <c r="E5" t="s">
        <v>120</v>
      </c>
      <c r="F5" t="s">
        <v>41</v>
      </c>
    </row>
    <row r="6" spans="1:6" x14ac:dyDescent="0.3">
      <c r="A6" s="2">
        <v>100004</v>
      </c>
      <c r="B6" s="7" t="s">
        <v>121</v>
      </c>
      <c r="C6" s="7" t="s">
        <v>122</v>
      </c>
      <c r="D6" s="2" t="s">
        <v>45</v>
      </c>
      <c r="E6" t="s">
        <v>123</v>
      </c>
      <c r="F6" t="s">
        <v>41</v>
      </c>
    </row>
    <row r="7" spans="1:6" x14ac:dyDescent="0.3">
      <c r="A7" s="2">
        <v>100005</v>
      </c>
      <c r="B7" s="7" t="s">
        <v>124</v>
      </c>
      <c r="C7" s="7" t="s">
        <v>125</v>
      </c>
      <c r="D7" s="2" t="s">
        <v>47</v>
      </c>
      <c r="E7" t="s">
        <v>38</v>
      </c>
      <c r="F7" t="s">
        <v>38</v>
      </c>
    </row>
    <row r="8" spans="1:6" x14ac:dyDescent="0.3">
      <c r="A8" s="2">
        <v>100006</v>
      </c>
      <c r="B8" s="7" t="s">
        <v>126</v>
      </c>
      <c r="C8" s="7" t="s">
        <v>127</v>
      </c>
      <c r="D8" s="2" t="s">
        <v>47</v>
      </c>
      <c r="E8" t="s">
        <v>38</v>
      </c>
      <c r="F8" t="s">
        <v>38</v>
      </c>
    </row>
    <row r="9" spans="1:6" x14ac:dyDescent="0.3">
      <c r="A9" s="2">
        <v>100007</v>
      </c>
      <c r="B9" s="7" t="s">
        <v>128</v>
      </c>
      <c r="C9" s="7" t="s">
        <v>129</v>
      </c>
      <c r="D9" s="2" t="s">
        <v>47</v>
      </c>
      <c r="E9" t="s">
        <v>39</v>
      </c>
      <c r="F9" t="s">
        <v>42</v>
      </c>
    </row>
    <row r="10" spans="1:6" x14ac:dyDescent="0.3">
      <c r="A10" s="2">
        <v>100008</v>
      </c>
      <c r="B10" s="7" t="s">
        <v>130</v>
      </c>
      <c r="C10" s="7" t="s">
        <v>131</v>
      </c>
      <c r="D10" s="2" t="s">
        <v>48</v>
      </c>
      <c r="E10" t="s">
        <v>39</v>
      </c>
      <c r="F10" t="s">
        <v>42</v>
      </c>
    </row>
    <row r="11" spans="1:6" x14ac:dyDescent="0.3">
      <c r="A11" s="2">
        <v>100009</v>
      </c>
      <c r="B11" s="7" t="s">
        <v>132</v>
      </c>
      <c r="C11" s="7" t="s">
        <v>133</v>
      </c>
      <c r="D11" s="2" t="s">
        <v>49</v>
      </c>
      <c r="E11" t="s">
        <v>134</v>
      </c>
      <c r="F11" t="s">
        <v>135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9665-B7ED-443B-BD65-3C76EFCC6F0D}">
  <dimension ref="A1:F14"/>
  <sheetViews>
    <sheetView workbookViewId="0">
      <selection activeCell="F2" sqref="F2:F12"/>
    </sheetView>
  </sheetViews>
  <sheetFormatPr defaultRowHeight="14.4" x14ac:dyDescent="0.3"/>
  <cols>
    <col min="2" max="2" width="13.33203125" bestFit="1" customWidth="1"/>
    <col min="3" max="3" width="11.44140625" bestFit="1" customWidth="1"/>
    <col min="4" max="4" width="20.77734375" bestFit="1" customWidth="1"/>
    <col min="5" max="5" width="17.88671875" bestFit="1" customWidth="1"/>
  </cols>
  <sheetData>
    <row r="1" spans="1:6" x14ac:dyDescent="0.3">
      <c r="A1" t="s">
        <v>94</v>
      </c>
      <c r="B1" s="1" t="s">
        <v>44</v>
      </c>
      <c r="C1" t="s">
        <v>81</v>
      </c>
      <c r="D1" t="s">
        <v>82</v>
      </c>
      <c r="E1" t="s">
        <v>106</v>
      </c>
      <c r="F1" t="s">
        <v>107</v>
      </c>
    </row>
    <row r="2" spans="1:6" x14ac:dyDescent="0.3">
      <c r="A2" t="s">
        <v>95</v>
      </c>
      <c r="B2" s="11" t="s">
        <v>45</v>
      </c>
      <c r="C2" t="s">
        <v>83</v>
      </c>
      <c r="D2" t="s">
        <v>85</v>
      </c>
      <c r="E2">
        <v>4</v>
      </c>
      <c r="F2">
        <v>20</v>
      </c>
    </row>
    <row r="3" spans="1:6" x14ac:dyDescent="0.3">
      <c r="A3" t="s">
        <v>97</v>
      </c>
      <c r="B3" s="11" t="s">
        <v>45</v>
      </c>
      <c r="C3" t="s">
        <v>83</v>
      </c>
      <c r="D3" t="s">
        <v>86</v>
      </c>
      <c r="E3">
        <v>30</v>
      </c>
      <c r="F3">
        <v>15</v>
      </c>
    </row>
    <row r="4" spans="1:6" x14ac:dyDescent="0.3">
      <c r="A4" t="s">
        <v>98</v>
      </c>
      <c r="B4" s="11" t="s">
        <v>45</v>
      </c>
      <c r="C4" t="s">
        <v>84</v>
      </c>
      <c r="D4" t="s">
        <v>87</v>
      </c>
      <c r="E4">
        <v>6</v>
      </c>
      <c r="F4">
        <v>30</v>
      </c>
    </row>
    <row r="5" spans="1:6" x14ac:dyDescent="0.3">
      <c r="A5" t="s">
        <v>96</v>
      </c>
      <c r="B5" s="11" t="s">
        <v>45</v>
      </c>
      <c r="C5" t="s">
        <v>84</v>
      </c>
      <c r="D5" t="s">
        <v>88</v>
      </c>
      <c r="E5">
        <v>9</v>
      </c>
      <c r="F5">
        <v>45</v>
      </c>
    </row>
    <row r="6" spans="1:6" x14ac:dyDescent="0.3">
      <c r="A6" t="s">
        <v>99</v>
      </c>
      <c r="B6" s="11" t="s">
        <v>48</v>
      </c>
      <c r="C6" t="s">
        <v>83</v>
      </c>
      <c r="D6" t="s">
        <v>85</v>
      </c>
      <c r="E6">
        <v>12</v>
      </c>
      <c r="F6">
        <v>60</v>
      </c>
    </row>
    <row r="7" spans="1:6" x14ac:dyDescent="0.3">
      <c r="A7" t="s">
        <v>100</v>
      </c>
      <c r="B7" s="11" t="s">
        <v>48</v>
      </c>
      <c r="C7" t="s">
        <v>83</v>
      </c>
      <c r="D7" t="s">
        <v>86</v>
      </c>
      <c r="E7">
        <v>20</v>
      </c>
      <c r="F7">
        <v>100</v>
      </c>
    </row>
    <row r="8" spans="1:6" x14ac:dyDescent="0.3">
      <c r="A8" t="s">
        <v>101</v>
      </c>
      <c r="B8" s="11" t="s">
        <v>48</v>
      </c>
      <c r="C8" t="s">
        <v>83</v>
      </c>
      <c r="D8" t="s">
        <v>89</v>
      </c>
      <c r="E8">
        <v>5</v>
      </c>
      <c r="F8">
        <v>25</v>
      </c>
    </row>
    <row r="9" spans="1:6" x14ac:dyDescent="0.3">
      <c r="A9" t="s">
        <v>102</v>
      </c>
      <c r="B9" s="11" t="s">
        <v>48</v>
      </c>
      <c r="C9" t="s">
        <v>83</v>
      </c>
      <c r="D9" t="s">
        <v>90</v>
      </c>
      <c r="E9">
        <v>2</v>
      </c>
      <c r="F9">
        <v>10</v>
      </c>
    </row>
    <row r="10" spans="1:6" x14ac:dyDescent="0.3">
      <c r="A10" t="s">
        <v>103</v>
      </c>
      <c r="B10" s="11" t="s">
        <v>48</v>
      </c>
      <c r="C10" t="s">
        <v>83</v>
      </c>
      <c r="D10" t="s">
        <v>91</v>
      </c>
      <c r="E10">
        <v>1</v>
      </c>
      <c r="F10">
        <v>5</v>
      </c>
    </row>
    <row r="11" spans="1:6" x14ac:dyDescent="0.3">
      <c r="A11" t="s">
        <v>104</v>
      </c>
      <c r="B11" s="11" t="s">
        <v>48</v>
      </c>
      <c r="C11" t="s">
        <v>83</v>
      </c>
      <c r="D11" t="s">
        <v>92</v>
      </c>
      <c r="E11">
        <v>5</v>
      </c>
      <c r="F11">
        <v>100</v>
      </c>
    </row>
    <row r="12" spans="1:6" x14ac:dyDescent="0.3">
      <c r="A12" t="s">
        <v>105</v>
      </c>
      <c r="B12" s="11" t="s">
        <v>48</v>
      </c>
      <c r="C12" t="s">
        <v>84</v>
      </c>
      <c r="D12" t="s">
        <v>93</v>
      </c>
      <c r="E12">
        <v>23</v>
      </c>
      <c r="F12">
        <v>115</v>
      </c>
    </row>
    <row r="13" spans="1:6" x14ac:dyDescent="0.3">
      <c r="A13" t="s">
        <v>142</v>
      </c>
      <c r="B13" s="2" t="s">
        <v>49</v>
      </c>
      <c r="C13" t="s">
        <v>83</v>
      </c>
      <c r="D13" t="s">
        <v>86</v>
      </c>
      <c r="E13">
        <v>12</v>
      </c>
      <c r="F13">
        <v>130</v>
      </c>
    </row>
    <row r="14" spans="1:6" x14ac:dyDescent="0.3">
      <c r="A14" t="s">
        <v>143</v>
      </c>
      <c r="B14" s="2" t="s">
        <v>50</v>
      </c>
      <c r="C14" t="s">
        <v>83</v>
      </c>
      <c r="D14" t="s">
        <v>91</v>
      </c>
      <c r="E14">
        <v>4</v>
      </c>
      <c r="F14">
        <v>145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6856A-B417-4C27-BB6D-83FD542FCE71}">
  <dimension ref="A1:F10"/>
  <sheetViews>
    <sheetView workbookViewId="0">
      <selection activeCell="D18" sqref="D18"/>
    </sheetView>
  </sheetViews>
  <sheetFormatPr defaultColWidth="12" defaultRowHeight="14.4" x14ac:dyDescent="0.3"/>
  <cols>
    <col min="2" max="2" width="16.5546875" customWidth="1"/>
  </cols>
  <sheetData>
    <row r="1" spans="1:6" x14ac:dyDescent="0.3">
      <c r="A1" t="s">
        <v>0</v>
      </c>
      <c r="B1" t="s">
        <v>23</v>
      </c>
      <c r="C1" t="s">
        <v>24</v>
      </c>
    </row>
    <row r="2" spans="1:6" x14ac:dyDescent="0.3">
      <c r="A2">
        <v>1006</v>
      </c>
      <c r="B2" t="s">
        <v>29</v>
      </c>
      <c r="C2">
        <v>65000</v>
      </c>
      <c r="F2" s="4"/>
    </row>
    <row r="3" spans="1:6" x14ac:dyDescent="0.3">
      <c r="A3">
        <v>1003</v>
      </c>
      <c r="B3" t="s">
        <v>25</v>
      </c>
      <c r="C3">
        <v>63000</v>
      </c>
      <c r="F3" s="4"/>
    </row>
    <row r="4" spans="1:6" x14ac:dyDescent="0.3">
      <c r="A4">
        <v>1005</v>
      </c>
      <c r="B4" t="s">
        <v>28</v>
      </c>
      <c r="C4">
        <v>50000</v>
      </c>
      <c r="F4" s="4"/>
    </row>
    <row r="5" spans="1:6" x14ac:dyDescent="0.3">
      <c r="A5">
        <v>1008</v>
      </c>
      <c r="B5" t="s">
        <v>25</v>
      </c>
      <c r="C5">
        <v>48000</v>
      </c>
      <c r="F5" s="4"/>
    </row>
    <row r="6" spans="1:6" x14ac:dyDescent="0.3">
      <c r="A6">
        <v>1004</v>
      </c>
      <c r="B6" t="s">
        <v>27</v>
      </c>
      <c r="C6">
        <v>47000</v>
      </c>
      <c r="F6" s="4"/>
    </row>
    <row r="7" spans="1:6" x14ac:dyDescent="0.3">
      <c r="A7">
        <v>1001</v>
      </c>
      <c r="B7" t="s">
        <v>25</v>
      </c>
      <c r="C7">
        <v>45000</v>
      </c>
      <c r="F7" s="4"/>
    </row>
    <row r="8" spans="1:6" x14ac:dyDescent="0.3">
      <c r="A8">
        <v>1009</v>
      </c>
      <c r="B8" t="s">
        <v>27</v>
      </c>
      <c r="C8">
        <v>42000</v>
      </c>
      <c r="F8" s="4"/>
    </row>
    <row r="9" spans="1:6" x14ac:dyDescent="0.3">
      <c r="A9">
        <v>1007</v>
      </c>
      <c r="B9" t="s">
        <v>30</v>
      </c>
      <c r="C9">
        <v>41000</v>
      </c>
      <c r="F9" s="4"/>
    </row>
    <row r="10" spans="1:6" x14ac:dyDescent="0.3">
      <c r="A10">
        <v>1002</v>
      </c>
      <c r="B10" t="s">
        <v>26</v>
      </c>
      <c r="C10">
        <v>36000</v>
      </c>
      <c r="F10" s="4"/>
    </row>
  </sheetData>
  <autoFilter ref="A1:C1" xr:uid="{1416856A-B417-4C27-BB6D-83FD542FCE71}">
    <sortState xmlns:xlrd2="http://schemas.microsoft.com/office/spreadsheetml/2017/richdata2" ref="A2:C10">
      <sortCondition descending="1" ref="C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56A94-4058-4E93-AC0A-D67D319F50A6}">
  <dimension ref="A1:M24"/>
  <sheetViews>
    <sheetView workbookViewId="0">
      <selection activeCell="N24" sqref="N24"/>
    </sheetView>
  </sheetViews>
  <sheetFormatPr defaultRowHeight="14.4" x14ac:dyDescent="0.3"/>
  <cols>
    <col min="1" max="1" width="13.33203125" bestFit="1" customWidth="1"/>
    <col min="2" max="2" width="9.33203125" bestFit="1" customWidth="1"/>
    <col min="3" max="3" width="9.21875" bestFit="1" customWidth="1"/>
    <col min="4" max="4" width="7.109375" customWidth="1"/>
    <col min="5" max="5" width="6.88671875" bestFit="1" customWidth="1"/>
    <col min="6" max="6" width="12.88671875" bestFit="1" customWidth="1"/>
    <col min="7" max="7" width="12.109375" bestFit="1" customWidth="1"/>
    <col min="8" max="8" width="13.33203125" bestFit="1" customWidth="1"/>
    <col min="9" max="9" width="13.33203125" customWidth="1"/>
    <col min="10" max="10" width="10.44140625" bestFit="1" customWidth="1"/>
    <col min="11" max="11" width="13.88671875" customWidth="1"/>
    <col min="12" max="12" width="10.88671875" bestFit="1" customWidth="1"/>
  </cols>
  <sheetData>
    <row r="1" spans="1:13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31</v>
      </c>
      <c r="G1" t="s">
        <v>52</v>
      </c>
      <c r="H1" t="s">
        <v>53</v>
      </c>
      <c r="I1" t="s">
        <v>56</v>
      </c>
      <c r="J1" t="s">
        <v>54</v>
      </c>
      <c r="K1" t="s">
        <v>24</v>
      </c>
      <c r="L1" t="s">
        <v>55</v>
      </c>
      <c r="M1" t="s">
        <v>57</v>
      </c>
    </row>
    <row r="2" spans="1:13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32</v>
      </c>
      <c r="G2" t="s">
        <v>36</v>
      </c>
      <c r="H2" t="s">
        <v>41</v>
      </c>
      <c r="I2">
        <v>55407</v>
      </c>
      <c r="J2" s="3">
        <v>43306</v>
      </c>
      <c r="K2">
        <v>100000</v>
      </c>
      <c r="L2">
        <v>100.22</v>
      </c>
      <c r="M2">
        <f>YEAR(J2)</f>
        <v>2018</v>
      </c>
    </row>
    <row r="3" spans="1:13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33</v>
      </c>
      <c r="G3" t="s">
        <v>37</v>
      </c>
      <c r="H3" t="s">
        <v>41</v>
      </c>
      <c r="I3">
        <v>94109</v>
      </c>
      <c r="J3" s="3">
        <v>43077</v>
      </c>
      <c r="K3">
        <v>80000</v>
      </c>
      <c r="L3">
        <v>66.7</v>
      </c>
      <c r="M3">
        <f t="shared" ref="M3:M10" si="0">YEAR(J3)</f>
        <v>2017</v>
      </c>
    </row>
    <row r="4" spans="1:13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33</v>
      </c>
      <c r="G4" t="s">
        <v>38</v>
      </c>
      <c r="H4" t="s">
        <v>38</v>
      </c>
      <c r="I4">
        <v>94122</v>
      </c>
      <c r="J4" s="3">
        <v>43256</v>
      </c>
      <c r="K4">
        <v>75000</v>
      </c>
      <c r="L4">
        <v>45.78</v>
      </c>
      <c r="M4">
        <f t="shared" si="0"/>
        <v>2018</v>
      </c>
    </row>
    <row r="5" spans="1:13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33</v>
      </c>
      <c r="G5" t="s">
        <v>39</v>
      </c>
      <c r="H5" t="s">
        <v>42</v>
      </c>
      <c r="I5">
        <v>78664</v>
      </c>
      <c r="J5" s="3">
        <v>43209</v>
      </c>
      <c r="K5">
        <v>120000</v>
      </c>
      <c r="L5">
        <v>210.2</v>
      </c>
      <c r="M5">
        <f t="shared" si="0"/>
        <v>2018</v>
      </c>
    </row>
    <row r="6" spans="1:13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33</v>
      </c>
      <c r="G6" t="s">
        <v>39</v>
      </c>
      <c r="H6" t="s">
        <v>42</v>
      </c>
      <c r="I6">
        <v>10011</v>
      </c>
      <c r="J6" s="3">
        <v>43144</v>
      </c>
      <c r="K6">
        <v>230000</v>
      </c>
      <c r="L6">
        <v>500.54</v>
      </c>
      <c r="M6">
        <f t="shared" si="0"/>
        <v>2018</v>
      </c>
    </row>
    <row r="7" spans="1:13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32</v>
      </c>
      <c r="G7" t="s">
        <v>39</v>
      </c>
      <c r="H7" t="s">
        <v>42</v>
      </c>
      <c r="I7">
        <v>85204</v>
      </c>
      <c r="J7" s="3">
        <v>42815</v>
      </c>
      <c r="K7">
        <v>145000</v>
      </c>
      <c r="L7">
        <v>234.2</v>
      </c>
      <c r="M7">
        <f t="shared" si="0"/>
        <v>2017</v>
      </c>
    </row>
    <row r="8" spans="1:13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G8" t="s">
        <v>39</v>
      </c>
      <c r="H8" t="s">
        <v>42</v>
      </c>
      <c r="I8">
        <v>68104</v>
      </c>
      <c r="J8" s="3">
        <v>43083</v>
      </c>
      <c r="K8">
        <v>89000</v>
      </c>
      <c r="L8">
        <v>96.5</v>
      </c>
      <c r="M8">
        <f t="shared" si="0"/>
        <v>2017</v>
      </c>
    </row>
    <row r="9" spans="1:13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33</v>
      </c>
      <c r="G9" t="s">
        <v>40</v>
      </c>
      <c r="H9" t="s">
        <v>43</v>
      </c>
      <c r="I9">
        <v>90008</v>
      </c>
      <c r="J9" s="3">
        <v>43068</v>
      </c>
      <c r="K9">
        <v>95000</v>
      </c>
      <c r="L9">
        <v>45.7</v>
      </c>
      <c r="M9">
        <f t="shared" si="0"/>
        <v>2017</v>
      </c>
    </row>
    <row r="10" spans="1:13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32</v>
      </c>
      <c r="G10" t="s">
        <v>40</v>
      </c>
      <c r="H10" t="s">
        <v>43</v>
      </c>
      <c r="I10">
        <v>97301</v>
      </c>
      <c r="J10" s="3">
        <v>43299</v>
      </c>
      <c r="K10">
        <v>60000</v>
      </c>
      <c r="L10">
        <v>66.7</v>
      </c>
      <c r="M10">
        <f t="shared" si="0"/>
        <v>2018</v>
      </c>
    </row>
    <row r="11" spans="1:13" x14ac:dyDescent="0.3">
      <c r="J11" s="3"/>
    </row>
    <row r="13" spans="1:13" x14ac:dyDescent="0.3">
      <c r="A13" s="1" t="s">
        <v>44</v>
      </c>
      <c r="B13" t="s">
        <v>1</v>
      </c>
      <c r="C13" t="s">
        <v>2</v>
      </c>
      <c r="D13" t="s">
        <v>3</v>
      </c>
      <c r="E13" t="s">
        <v>4</v>
      </c>
      <c r="F13" t="s">
        <v>31</v>
      </c>
      <c r="G13" t="s">
        <v>52</v>
      </c>
      <c r="H13" t="s">
        <v>53</v>
      </c>
      <c r="I13" t="s">
        <v>56</v>
      </c>
      <c r="J13" t="s">
        <v>54</v>
      </c>
      <c r="K13" t="s">
        <v>58</v>
      </c>
      <c r="L13" t="s">
        <v>59</v>
      </c>
    </row>
    <row r="14" spans="1:13" x14ac:dyDescent="0.3">
      <c r="A14" s="2" t="s">
        <v>45</v>
      </c>
      <c r="B14" t="s">
        <v>5</v>
      </c>
      <c r="C14" t="s">
        <v>6</v>
      </c>
      <c r="D14">
        <v>30</v>
      </c>
      <c r="E14" t="s">
        <v>7</v>
      </c>
      <c r="F14" t="s">
        <v>32</v>
      </c>
      <c r="G14" t="s">
        <v>36</v>
      </c>
      <c r="H14" t="s">
        <v>41</v>
      </c>
      <c r="I14">
        <v>55407</v>
      </c>
      <c r="J14" s="3">
        <v>43306</v>
      </c>
      <c r="K14" t="s">
        <v>60</v>
      </c>
      <c r="L14">
        <v>100000</v>
      </c>
    </row>
    <row r="15" spans="1:13" x14ac:dyDescent="0.3">
      <c r="A15" s="2" t="s">
        <v>45</v>
      </c>
      <c r="B15" t="s">
        <v>5</v>
      </c>
      <c r="C15" t="s">
        <v>6</v>
      </c>
      <c r="D15">
        <v>30</v>
      </c>
      <c r="E15" t="s">
        <v>7</v>
      </c>
      <c r="F15" t="s">
        <v>32</v>
      </c>
      <c r="G15" t="s">
        <v>36</v>
      </c>
      <c r="H15" t="s">
        <v>41</v>
      </c>
      <c r="I15">
        <v>55407</v>
      </c>
      <c r="J15" s="3">
        <v>43306</v>
      </c>
      <c r="K15" t="s">
        <v>61</v>
      </c>
      <c r="L15">
        <v>100000</v>
      </c>
    </row>
    <row r="16" spans="1:13" x14ac:dyDescent="0.3">
      <c r="A16" s="2" t="s">
        <v>45</v>
      </c>
      <c r="B16" t="s">
        <v>5</v>
      </c>
      <c r="C16" t="s">
        <v>6</v>
      </c>
      <c r="D16">
        <v>30</v>
      </c>
      <c r="E16" t="s">
        <v>7</v>
      </c>
      <c r="F16" t="s">
        <v>32</v>
      </c>
      <c r="G16" t="s">
        <v>36</v>
      </c>
      <c r="H16" t="s">
        <v>41</v>
      </c>
      <c r="I16">
        <v>55407</v>
      </c>
      <c r="J16" s="3">
        <v>43306</v>
      </c>
      <c r="K16" t="s">
        <v>62</v>
      </c>
      <c r="L16">
        <v>100000</v>
      </c>
    </row>
    <row r="17" spans="1:12" x14ac:dyDescent="0.3">
      <c r="A17" s="2" t="s">
        <v>45</v>
      </c>
      <c r="B17" t="s">
        <v>5</v>
      </c>
      <c r="C17" t="s">
        <v>6</v>
      </c>
      <c r="D17">
        <v>30</v>
      </c>
      <c r="E17" t="s">
        <v>7</v>
      </c>
      <c r="F17" t="s">
        <v>32</v>
      </c>
      <c r="G17" t="s">
        <v>36</v>
      </c>
      <c r="H17" t="s">
        <v>41</v>
      </c>
      <c r="I17">
        <v>55407</v>
      </c>
      <c r="J17" s="3">
        <v>43306</v>
      </c>
      <c r="K17" t="s">
        <v>63</v>
      </c>
      <c r="L17">
        <v>120000</v>
      </c>
    </row>
    <row r="18" spans="1:12" x14ac:dyDescent="0.3">
      <c r="A18" s="2" t="s">
        <v>45</v>
      </c>
      <c r="B18" t="s">
        <v>5</v>
      </c>
      <c r="C18" t="s">
        <v>6</v>
      </c>
      <c r="D18">
        <v>30</v>
      </c>
      <c r="E18" t="s">
        <v>7</v>
      </c>
      <c r="F18" t="s">
        <v>32</v>
      </c>
      <c r="G18" t="s">
        <v>36</v>
      </c>
      <c r="H18" t="s">
        <v>41</v>
      </c>
      <c r="I18">
        <v>55407</v>
      </c>
      <c r="J18" s="3">
        <v>43306</v>
      </c>
      <c r="K18" t="s">
        <v>64</v>
      </c>
      <c r="L18">
        <v>120000</v>
      </c>
    </row>
    <row r="19" spans="1:12" x14ac:dyDescent="0.3">
      <c r="A19" s="2" t="s">
        <v>46</v>
      </c>
      <c r="B19" t="s">
        <v>8</v>
      </c>
      <c r="C19" t="s">
        <v>9</v>
      </c>
      <c r="D19">
        <v>30</v>
      </c>
      <c r="E19" t="s">
        <v>10</v>
      </c>
      <c r="F19" t="s">
        <v>33</v>
      </c>
      <c r="G19" t="s">
        <v>37</v>
      </c>
      <c r="H19" t="s">
        <v>41</v>
      </c>
      <c r="I19">
        <v>94109</v>
      </c>
      <c r="J19" s="3">
        <v>43077</v>
      </c>
      <c r="K19" t="s">
        <v>60</v>
      </c>
      <c r="L19">
        <v>80000</v>
      </c>
    </row>
    <row r="20" spans="1:12" x14ac:dyDescent="0.3">
      <c r="A20" s="2" t="s">
        <v>46</v>
      </c>
      <c r="B20" t="s">
        <v>8</v>
      </c>
      <c r="C20" t="s">
        <v>9</v>
      </c>
      <c r="D20">
        <v>30</v>
      </c>
      <c r="E20" t="s">
        <v>10</v>
      </c>
      <c r="F20" t="s">
        <v>33</v>
      </c>
      <c r="G20" t="s">
        <v>37</v>
      </c>
      <c r="H20" t="s">
        <v>41</v>
      </c>
      <c r="I20">
        <v>94109</v>
      </c>
      <c r="J20" s="3">
        <v>43077</v>
      </c>
      <c r="K20" t="s">
        <v>61</v>
      </c>
      <c r="L20">
        <v>80000</v>
      </c>
    </row>
    <row r="21" spans="1:12" x14ac:dyDescent="0.3">
      <c r="A21" s="2" t="s">
        <v>46</v>
      </c>
      <c r="B21" t="s">
        <v>8</v>
      </c>
      <c r="C21" t="s">
        <v>9</v>
      </c>
      <c r="D21">
        <v>30</v>
      </c>
      <c r="E21" t="s">
        <v>10</v>
      </c>
      <c r="F21" t="s">
        <v>33</v>
      </c>
      <c r="G21" t="s">
        <v>37</v>
      </c>
      <c r="H21" t="s">
        <v>41</v>
      </c>
      <c r="I21">
        <v>94109</v>
      </c>
      <c r="J21" s="3">
        <v>43077</v>
      </c>
      <c r="K21" t="s">
        <v>62</v>
      </c>
      <c r="L21">
        <v>80000</v>
      </c>
    </row>
    <row r="22" spans="1:12" x14ac:dyDescent="0.3">
      <c r="A22" s="2" t="s">
        <v>46</v>
      </c>
      <c r="B22" t="s">
        <v>8</v>
      </c>
      <c r="C22" t="s">
        <v>9</v>
      </c>
      <c r="D22">
        <v>30</v>
      </c>
      <c r="E22" t="s">
        <v>10</v>
      </c>
      <c r="F22" t="s">
        <v>33</v>
      </c>
      <c r="G22" t="s">
        <v>37</v>
      </c>
      <c r="H22" t="s">
        <v>41</v>
      </c>
      <c r="I22">
        <v>94109</v>
      </c>
      <c r="J22" s="3">
        <v>43077</v>
      </c>
      <c r="K22" t="s">
        <v>63</v>
      </c>
      <c r="L22">
        <v>85000</v>
      </c>
    </row>
    <row r="23" spans="1:12" x14ac:dyDescent="0.3">
      <c r="A23" s="2" t="s">
        <v>46</v>
      </c>
      <c r="B23" t="s">
        <v>8</v>
      </c>
      <c r="C23" t="s">
        <v>9</v>
      </c>
      <c r="D23">
        <v>30</v>
      </c>
      <c r="E23" t="s">
        <v>10</v>
      </c>
      <c r="F23" t="s">
        <v>33</v>
      </c>
      <c r="G23" t="s">
        <v>37</v>
      </c>
      <c r="H23" t="s">
        <v>41</v>
      </c>
      <c r="I23">
        <v>94109</v>
      </c>
      <c r="J23" s="3">
        <v>43077</v>
      </c>
      <c r="K23" t="s">
        <v>64</v>
      </c>
      <c r="L23">
        <v>85000</v>
      </c>
    </row>
    <row r="24" spans="1:12" x14ac:dyDescent="0.3">
      <c r="A24" s="2" t="s">
        <v>46</v>
      </c>
      <c r="B24" t="s">
        <v>8</v>
      </c>
      <c r="C24" t="s">
        <v>9</v>
      </c>
      <c r="D24">
        <v>30</v>
      </c>
      <c r="E24" t="s">
        <v>10</v>
      </c>
      <c r="F24" t="s">
        <v>33</v>
      </c>
      <c r="G24" t="s">
        <v>37</v>
      </c>
      <c r="H24" t="s">
        <v>41</v>
      </c>
      <c r="I24">
        <v>94109</v>
      </c>
      <c r="J24" s="3">
        <v>43077</v>
      </c>
      <c r="K24" t="s">
        <v>65</v>
      </c>
      <c r="L24">
        <v>85000</v>
      </c>
    </row>
  </sheetData>
  <autoFilter ref="A1:L1" xr:uid="{EFF56A94-4058-4E93-AC0A-D67D319F50A6}"/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1EC6-BA55-403B-A91B-9D6AE259E130}">
  <dimension ref="A1:I24"/>
  <sheetViews>
    <sheetView workbookViewId="0">
      <selection activeCell="I12" sqref="I12"/>
    </sheetView>
  </sheetViews>
  <sheetFormatPr defaultRowHeight="14.4" x14ac:dyDescent="0.3"/>
  <cols>
    <col min="1" max="1" width="13.33203125" bestFit="1" customWidth="1"/>
    <col min="2" max="2" width="11.5546875" bestFit="1" customWidth="1"/>
    <col min="3" max="3" width="19.33203125" bestFit="1" customWidth="1"/>
    <col min="4" max="4" width="12.88671875" bestFit="1" customWidth="1"/>
    <col min="5" max="5" width="16.21875" bestFit="1" customWidth="1"/>
    <col min="6" max="6" width="18.88671875" bestFit="1" customWidth="1"/>
    <col min="7" max="7" width="13.33203125" bestFit="1" customWidth="1"/>
    <col min="8" max="8" width="13.33203125" customWidth="1"/>
    <col min="9" max="9" width="12.6640625" bestFit="1" customWidth="1"/>
  </cols>
  <sheetData>
    <row r="1" spans="1:9" x14ac:dyDescent="0.3">
      <c r="A1" s="1" t="s">
        <v>44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t="s">
        <v>53</v>
      </c>
      <c r="H1" t="s">
        <v>56</v>
      </c>
      <c r="I1" t="s">
        <v>54</v>
      </c>
    </row>
    <row r="2" spans="1:9" x14ac:dyDescent="0.3">
      <c r="A2" s="2" t="s">
        <v>45</v>
      </c>
      <c r="B2" t="s">
        <v>5</v>
      </c>
      <c r="C2" t="s">
        <v>6</v>
      </c>
      <c r="D2">
        <v>30</v>
      </c>
      <c r="E2" t="s">
        <v>7</v>
      </c>
      <c r="F2" t="s">
        <v>36</v>
      </c>
      <c r="G2" t="s">
        <v>41</v>
      </c>
      <c r="H2">
        <v>55407</v>
      </c>
      <c r="I2" s="3">
        <v>43306</v>
      </c>
    </row>
    <row r="3" spans="1:9" x14ac:dyDescent="0.3">
      <c r="A3" s="2" t="s">
        <v>46</v>
      </c>
      <c r="B3" t="s">
        <v>8</v>
      </c>
      <c r="C3" t="s">
        <v>9</v>
      </c>
      <c r="D3">
        <v>30</v>
      </c>
      <c r="E3" t="s">
        <v>10</v>
      </c>
      <c r="F3" t="s">
        <v>37</v>
      </c>
      <c r="G3" t="s">
        <v>41</v>
      </c>
      <c r="H3">
        <v>94109</v>
      </c>
      <c r="I3" s="3">
        <v>43077</v>
      </c>
    </row>
    <row r="4" spans="1:9" x14ac:dyDescent="0.3">
      <c r="A4" s="2" t="s">
        <v>47</v>
      </c>
      <c r="B4" t="s">
        <v>11</v>
      </c>
      <c r="C4" t="s">
        <v>12</v>
      </c>
      <c r="D4">
        <v>29</v>
      </c>
      <c r="E4" t="s">
        <v>7</v>
      </c>
      <c r="F4" t="s">
        <v>38</v>
      </c>
      <c r="G4" t="s">
        <v>38</v>
      </c>
      <c r="H4">
        <v>94122</v>
      </c>
      <c r="I4" s="3">
        <v>43256</v>
      </c>
    </row>
    <row r="5" spans="1:9" x14ac:dyDescent="0.3">
      <c r="A5" s="2" t="s">
        <v>48</v>
      </c>
      <c r="B5" t="s">
        <v>13</v>
      </c>
      <c r="C5" t="s">
        <v>14</v>
      </c>
      <c r="D5">
        <v>31</v>
      </c>
      <c r="E5" t="s">
        <v>10</v>
      </c>
      <c r="F5" t="s">
        <v>39</v>
      </c>
      <c r="G5" t="s">
        <v>42</v>
      </c>
      <c r="H5">
        <v>78664</v>
      </c>
      <c r="I5" s="3">
        <v>43209</v>
      </c>
    </row>
    <row r="6" spans="1:9" x14ac:dyDescent="0.3">
      <c r="A6" s="2" t="s">
        <v>48</v>
      </c>
      <c r="B6" t="s">
        <v>13</v>
      </c>
      <c r="C6" t="s">
        <v>14</v>
      </c>
      <c r="D6">
        <v>31</v>
      </c>
      <c r="E6" t="s">
        <v>10</v>
      </c>
      <c r="F6" t="s">
        <v>39</v>
      </c>
      <c r="G6" t="s">
        <v>42</v>
      </c>
      <c r="H6">
        <v>10011</v>
      </c>
      <c r="I6" s="3">
        <v>43144</v>
      </c>
    </row>
    <row r="7" spans="1:9" x14ac:dyDescent="0.3">
      <c r="A7" s="2" t="s">
        <v>49</v>
      </c>
      <c r="B7" t="s">
        <v>15</v>
      </c>
      <c r="C7" t="s">
        <v>16</v>
      </c>
      <c r="D7">
        <v>35</v>
      </c>
      <c r="E7" t="s">
        <v>7</v>
      </c>
      <c r="F7" t="s">
        <v>39</v>
      </c>
      <c r="G7" t="s">
        <v>42</v>
      </c>
      <c r="H7">
        <v>85204</v>
      </c>
      <c r="I7" s="3">
        <v>42815</v>
      </c>
    </row>
    <row r="8" spans="1:9" x14ac:dyDescent="0.3">
      <c r="A8" s="2" t="s">
        <v>50</v>
      </c>
      <c r="B8" t="s">
        <v>17</v>
      </c>
      <c r="C8" t="s">
        <v>18</v>
      </c>
      <c r="D8">
        <v>32</v>
      </c>
      <c r="E8" t="s">
        <v>10</v>
      </c>
      <c r="F8" t="s">
        <v>39</v>
      </c>
      <c r="G8" t="s">
        <v>42</v>
      </c>
      <c r="H8">
        <v>68104</v>
      </c>
      <c r="I8" s="3">
        <v>43083</v>
      </c>
    </row>
    <row r="9" spans="1:9" x14ac:dyDescent="0.3">
      <c r="A9" s="2" t="s">
        <v>51</v>
      </c>
      <c r="B9" t="s">
        <v>19</v>
      </c>
      <c r="C9" t="s">
        <v>20</v>
      </c>
      <c r="D9">
        <v>38</v>
      </c>
      <c r="E9" t="s">
        <v>7</v>
      </c>
      <c r="F9" t="s">
        <v>40</v>
      </c>
      <c r="G9" t="s">
        <v>43</v>
      </c>
      <c r="H9">
        <v>90008</v>
      </c>
      <c r="I9" s="3">
        <v>43068</v>
      </c>
    </row>
    <row r="10" spans="1:9" x14ac:dyDescent="0.3">
      <c r="A10" s="2" t="s">
        <v>51</v>
      </c>
      <c r="B10" t="s">
        <v>21</v>
      </c>
      <c r="C10" t="s">
        <v>22</v>
      </c>
      <c r="D10">
        <v>31</v>
      </c>
      <c r="E10" t="s">
        <v>7</v>
      </c>
      <c r="F10" t="s">
        <v>40</v>
      </c>
      <c r="G10" t="s">
        <v>43</v>
      </c>
      <c r="H10">
        <v>97301</v>
      </c>
      <c r="I10" s="3">
        <v>43299</v>
      </c>
    </row>
    <row r="11" spans="1:9" x14ac:dyDescent="0.3">
      <c r="I11" s="3"/>
    </row>
    <row r="13" spans="1:9" x14ac:dyDescent="0.3">
      <c r="A13" s="1" t="s">
        <v>44</v>
      </c>
      <c r="B13" t="s">
        <v>66</v>
      </c>
      <c r="C13" t="s">
        <v>68</v>
      </c>
      <c r="D13" t="s">
        <v>67</v>
      </c>
      <c r="E13" t="s">
        <v>70</v>
      </c>
      <c r="F13" t="s">
        <v>69</v>
      </c>
    </row>
    <row r="14" spans="1:9" x14ac:dyDescent="0.3">
      <c r="A14" s="2" t="s">
        <v>45</v>
      </c>
      <c r="B14" t="s">
        <v>60</v>
      </c>
      <c r="C14">
        <v>10000</v>
      </c>
      <c r="D14">
        <v>50000</v>
      </c>
      <c r="E14">
        <v>40</v>
      </c>
      <c r="F14">
        <f>D14/E14</f>
        <v>1250</v>
      </c>
      <c r="I14" s="3"/>
    </row>
    <row r="15" spans="1:9" x14ac:dyDescent="0.3">
      <c r="A15" s="2" t="s">
        <v>45</v>
      </c>
      <c r="B15" t="s">
        <v>61</v>
      </c>
      <c r="C15">
        <v>8000</v>
      </c>
      <c r="D15">
        <v>2000</v>
      </c>
      <c r="E15">
        <v>25</v>
      </c>
      <c r="F15">
        <f t="shared" ref="F15:F24" si="0">D15/E15</f>
        <v>80</v>
      </c>
      <c r="I15" s="3"/>
    </row>
    <row r="16" spans="1:9" x14ac:dyDescent="0.3">
      <c r="A16" s="2" t="s">
        <v>45</v>
      </c>
      <c r="B16" t="s">
        <v>62</v>
      </c>
      <c r="C16">
        <v>5300</v>
      </c>
      <c r="D16">
        <f>C16-D15</f>
        <v>3300</v>
      </c>
      <c r="E16">
        <v>100</v>
      </c>
      <c r="F16">
        <f t="shared" si="0"/>
        <v>33</v>
      </c>
      <c r="I16" s="3"/>
    </row>
    <row r="17" spans="1:9" x14ac:dyDescent="0.3">
      <c r="A17" s="2" t="s">
        <v>45</v>
      </c>
      <c r="B17" t="s">
        <v>63</v>
      </c>
      <c r="C17">
        <v>12000</v>
      </c>
      <c r="D17">
        <f t="shared" ref="D17:D18" si="1">C17-D16</f>
        <v>8700</v>
      </c>
      <c r="E17">
        <v>20</v>
      </c>
      <c r="F17">
        <f t="shared" si="0"/>
        <v>435</v>
      </c>
      <c r="I17" s="3"/>
    </row>
    <row r="18" spans="1:9" x14ac:dyDescent="0.3">
      <c r="A18" s="2" t="s">
        <v>45</v>
      </c>
      <c r="B18" t="s">
        <v>64</v>
      </c>
      <c r="C18">
        <v>10000</v>
      </c>
      <c r="D18">
        <f t="shared" si="1"/>
        <v>1300</v>
      </c>
      <c r="E18">
        <v>40</v>
      </c>
      <c r="F18">
        <f t="shared" si="0"/>
        <v>32.5</v>
      </c>
      <c r="I18" s="3"/>
    </row>
    <row r="19" spans="1:9" x14ac:dyDescent="0.3">
      <c r="A19" s="2" t="s">
        <v>46</v>
      </c>
      <c r="B19" t="s">
        <v>60</v>
      </c>
      <c r="C19">
        <v>7000</v>
      </c>
      <c r="D19">
        <v>2000</v>
      </c>
      <c r="E19">
        <v>50</v>
      </c>
      <c r="F19">
        <f t="shared" si="0"/>
        <v>40</v>
      </c>
      <c r="I19" s="3"/>
    </row>
    <row r="20" spans="1:9" x14ac:dyDescent="0.3">
      <c r="A20" s="2" t="s">
        <v>46</v>
      </c>
      <c r="B20" t="s">
        <v>61</v>
      </c>
      <c r="C20">
        <v>11000</v>
      </c>
      <c r="D20">
        <v>5000</v>
      </c>
      <c r="E20">
        <v>25</v>
      </c>
      <c r="F20">
        <f t="shared" si="0"/>
        <v>200</v>
      </c>
      <c r="I20" s="3"/>
    </row>
    <row r="21" spans="1:9" x14ac:dyDescent="0.3">
      <c r="A21" s="2" t="s">
        <v>46</v>
      </c>
      <c r="B21" t="s">
        <v>62</v>
      </c>
      <c r="C21">
        <v>15000</v>
      </c>
      <c r="D21">
        <v>4000</v>
      </c>
      <c r="E21">
        <v>50</v>
      </c>
      <c r="F21">
        <f t="shared" si="0"/>
        <v>80</v>
      </c>
      <c r="I21" s="3"/>
    </row>
    <row r="22" spans="1:9" x14ac:dyDescent="0.3">
      <c r="A22" s="2" t="s">
        <v>46</v>
      </c>
      <c r="B22" t="s">
        <v>63</v>
      </c>
      <c r="C22">
        <v>12000</v>
      </c>
      <c r="D22">
        <v>2000</v>
      </c>
      <c r="E22">
        <v>60</v>
      </c>
      <c r="F22">
        <f t="shared" si="0"/>
        <v>33.333333333333336</v>
      </c>
      <c r="I22" s="3"/>
    </row>
    <row r="23" spans="1:9" x14ac:dyDescent="0.3">
      <c r="A23" s="2" t="s">
        <v>46</v>
      </c>
      <c r="B23" t="s">
        <v>64</v>
      </c>
      <c r="C23">
        <v>7000</v>
      </c>
      <c r="D23">
        <v>1500</v>
      </c>
      <c r="E23">
        <v>75</v>
      </c>
      <c r="F23">
        <f t="shared" si="0"/>
        <v>20</v>
      </c>
      <c r="I23" s="3"/>
    </row>
    <row r="24" spans="1:9" x14ac:dyDescent="0.3">
      <c r="A24" s="2" t="s">
        <v>46</v>
      </c>
      <c r="B24" t="s">
        <v>65</v>
      </c>
      <c r="C24">
        <v>2000</v>
      </c>
      <c r="D24">
        <v>1000</v>
      </c>
      <c r="E24">
        <v>20</v>
      </c>
      <c r="F24">
        <f t="shared" si="0"/>
        <v>50</v>
      </c>
      <c r="I24" s="3"/>
    </row>
  </sheetData>
  <autoFilter ref="A1:I1" xr:uid="{EFF56A94-4058-4E93-AC0A-D67D319F50A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EmployeeDemographics</vt:lpstr>
      <vt:lpstr>Calendar</vt:lpstr>
      <vt:lpstr>Sheet3</vt:lpstr>
      <vt:lpstr>EmployeeEducation</vt:lpstr>
      <vt:lpstr>EmployeeScans</vt:lpstr>
      <vt:lpstr>EmployeeSkills</vt:lpstr>
      <vt:lpstr>EmployeeSalary</vt:lpstr>
      <vt:lpstr>Employee-Salary-Month</vt:lpstr>
      <vt:lpstr>customer_transactions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</dc:creator>
  <cp:lastModifiedBy>Amit</cp:lastModifiedBy>
  <dcterms:created xsi:type="dcterms:W3CDTF">2022-03-29T18:30:47Z</dcterms:created>
  <dcterms:modified xsi:type="dcterms:W3CDTF">2022-05-04T19:27:13Z</dcterms:modified>
</cp:coreProperties>
</file>