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ennancenterny-my.sharepoint.com/personal/grawerta_brennan_law_nyu_edu/Documents/082023 Crime Resource Page/11-2024 Update/"/>
    </mc:Choice>
  </mc:AlternateContent>
  <xr:revisionPtr revIDLastSave="206" documentId="8_{D63C8937-38E5-4025-8789-A5EB281FF9A2}" xr6:coauthVersionLast="47" xr6:coauthVersionMax="47" xr10:uidLastSave="{22508ABD-D534-4022-BE7D-58797E66121C}"/>
  <bookViews>
    <workbookView xWindow="31590" yWindow="3570" windowWidth="21600" windowHeight="11295" xr2:uid="{62D6165E-DE57-46F8-8ACA-437DF0962125}"/>
  </bookViews>
  <sheets>
    <sheet name="Fig 2, Regions" sheetId="2" r:id="rId1"/>
    <sheet name="Fig 3, Citi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2" i="1"/>
  <c r="B6" i="2"/>
  <c r="K3" i="2"/>
  <c r="K4" i="2"/>
  <c r="K5" i="2"/>
  <c r="K6" i="2"/>
  <c r="K2" i="2"/>
  <c r="B2" i="2" s="1"/>
  <c r="H3" i="2"/>
  <c r="H4" i="2"/>
  <c r="H5" i="2"/>
  <c r="H6" i="2"/>
  <c r="H2" i="2"/>
  <c r="J3" i="1"/>
  <c r="J4" i="1"/>
  <c r="J5" i="1"/>
  <c r="J6" i="1"/>
  <c r="J7" i="1"/>
  <c r="J12" i="1"/>
  <c r="J9" i="1"/>
  <c r="J13" i="1"/>
  <c r="J11" i="1"/>
  <c r="J14" i="1"/>
  <c r="J10" i="1"/>
  <c r="J8" i="1"/>
  <c r="J2" i="1"/>
  <c r="G3" i="1"/>
  <c r="G4" i="1"/>
  <c r="G5" i="1"/>
  <c r="G7" i="1"/>
  <c r="G12" i="1"/>
  <c r="G9" i="1"/>
  <c r="G13" i="1"/>
  <c r="G11" i="1"/>
  <c r="G14" i="1"/>
  <c r="G10" i="1"/>
  <c r="G8" i="1"/>
  <c r="B5" i="2" l="1"/>
  <c r="B4" i="2"/>
  <c r="B3" i="2"/>
  <c r="B14" i="1"/>
  <c r="B13" i="1"/>
  <c r="B11" i="1"/>
  <c r="B7" i="1"/>
  <c r="B4" i="1"/>
  <c r="B12" i="1"/>
  <c r="B2" i="1"/>
  <c r="B6" i="1"/>
  <c r="B3" i="1"/>
  <c r="B9" i="1"/>
  <c r="B5" i="1"/>
  <c r="B10" i="1"/>
  <c r="B8" i="1"/>
</calcChain>
</file>

<file path=xl/sharedStrings.xml><?xml version="1.0" encoding="utf-8"?>
<sst xmlns="http://schemas.openxmlformats.org/spreadsheetml/2006/main" count="65" uniqueCount="41">
  <si>
    <t>City</t>
  </si>
  <si>
    <t>Murders 2020</t>
  </si>
  <si>
    <t>Population 2020</t>
  </si>
  <si>
    <t>Murder Rate 2020</t>
  </si>
  <si>
    <t>Murders 2023</t>
  </si>
  <si>
    <t>Population 2023</t>
  </si>
  <si>
    <t>Murder Rate 2023</t>
  </si>
  <si>
    <t xml:space="preserve">New York </t>
  </si>
  <si>
    <t>Los Angeles</t>
  </si>
  <si>
    <t>Chicago</t>
  </si>
  <si>
    <t>Houston</t>
  </si>
  <si>
    <t>Philadelphia*</t>
  </si>
  <si>
    <t>San Francisco</t>
  </si>
  <si>
    <t>Baltimore*</t>
  </si>
  <si>
    <t>Washington, D.C.</t>
  </si>
  <si>
    <t>Atlanta*</t>
  </si>
  <si>
    <t>Detroit</t>
  </si>
  <si>
    <t>New Orleans</t>
  </si>
  <si>
    <t xml:space="preserve">Memphis </t>
  </si>
  <si>
    <t>Seattle</t>
  </si>
  <si>
    <t>Alternate 2020 Source</t>
  </si>
  <si>
    <t>2021 Crime Stats Report found on Philadelphia's Police Department website, lists 2020 crime stats
https://drive.google.com/drive/folders/1gV8ivfKbcQqPoskcQiozESm71Eug_il1</t>
  </si>
  <si>
    <t>Created a filtered data set for 2020 crime using Baltimore's Police Deprtment's crime data. Added up the number of each category of crime using excel. https://data.baltimorecity.gov/datasets/baltimore::part-1-crime-data/explore?location=35.870858%2C-76.048219%2C6.08</t>
  </si>
  <si>
    <t>Atlanta PD year-end report https://www.atlantapd.org/i-want-to/crime-data-downloads/-folder-154</t>
  </si>
  <si>
    <t>Alternate 2023 Source</t>
  </si>
  <si>
    <t>Notes</t>
  </si>
  <si>
    <t>Change, 2020-23</t>
  </si>
  <si>
    <t>https://www.nyc.gov/assets/nypd/downloads/pdf/analysis_and_planning/historical-crime-data/seven-major-felony-offenses-2000-2023.pdf</t>
  </si>
  <si>
    <t xml:space="preserve">2023 murder count low </t>
  </si>
  <si>
    <t>Check against Robyn</t>
  </si>
  <si>
    <t>☑</t>
  </si>
  <si>
    <t>National</t>
  </si>
  <si>
    <t>Midwest</t>
  </si>
  <si>
    <t>Northeast</t>
  </si>
  <si>
    <t>South</t>
  </si>
  <si>
    <t>West</t>
  </si>
  <si>
    <t>Table 4</t>
  </si>
  <si>
    <t>UCR 2023 Table 1</t>
  </si>
  <si>
    <t>Change from 2020</t>
  </si>
  <si>
    <t>Source</t>
  </si>
  <si>
    <t>Includes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</si>
</sst>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0.0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164" fontId="0" fillId="0" borderId="0" xfId="0" applyNumberFormat="1"/>
    <xf numFmtId="3" fontId="4" fillId="0" borderId="0" xfId="0" applyNumberFormat="1" applyFont="1" applyAlignment="1">
      <alignment vertical="top"/>
    </xf>
    <xf numFmtId="3" fontId="4" fillId="0" borderId="0" xfId="0" applyNumberFormat="1" applyFont="1"/>
    <xf numFmtId="9" fontId="0" fillId="0" borderId="0" xfId="2" applyFont="1"/>
    <xf numFmtId="165" fontId="0" fillId="0" borderId="0" xfId="2" applyNumberFormat="1" applyFont="1"/>
    <xf numFmtId="166" fontId="0" fillId="0" borderId="0" xfId="1" applyNumberFormat="1" applyFont="1"/>
    <xf numFmtId="43" fontId="0" fillId="0" borderId="0" xfId="0" applyNumberFormat="1"/>
    <xf numFmtId="167" fontId="0" fillId="0" borderId="0" xfId="0" applyNumberFormat="1"/>
    <xf numFmtId="10" fontId="0" fillId="0" borderId="0" xfId="2" applyNumberFormat="1" applyFont="1"/>
    <xf numFmtId="0" fontId="5" fillId="0" borderId="0" xfId="3"/>
    <xf numFmtId="168" fontId="0" fillId="0" borderId="0" xfId="0" applyNumberFormat="1"/>
    <xf numFmtId="168" fontId="0" fillId="0" borderId="0" xfId="0" applyNumberForma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yc.gov/assets/nypd/downloads/pdf/analysis_and_planning/historical-crime-data/seven-major-felony-offenses-2000-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6586-A55A-4F1A-9D9F-E4DD1282C4DD}">
  <dimension ref="A1:P7"/>
  <sheetViews>
    <sheetView tabSelected="1" workbookViewId="0">
      <selection activeCell="C10" sqref="C10"/>
    </sheetView>
  </sheetViews>
  <sheetFormatPr defaultRowHeight="15" x14ac:dyDescent="0.25"/>
  <cols>
    <col min="1" max="1" width="9.7109375" bestFit="1" customWidth="1"/>
    <col min="2" max="2" width="17.28515625" bestFit="1" customWidth="1"/>
    <col min="3" max="3" width="20" bestFit="1" customWidth="1"/>
    <col min="4" max="5" width="9.7109375" customWidth="1"/>
    <col min="6" max="6" width="12.85546875" bestFit="1" customWidth="1"/>
    <col min="7" max="7" width="15.28515625" bestFit="1" customWidth="1"/>
    <col min="8" max="8" width="16.5703125" bestFit="1" customWidth="1"/>
    <col min="9" max="9" width="12.85546875" bestFit="1" customWidth="1"/>
    <col min="10" max="10" width="15.28515625" bestFit="1" customWidth="1"/>
    <col min="11" max="11" width="16.5703125" bestFit="1" customWidth="1"/>
    <col min="15" max="15" width="15.140625" bestFit="1" customWidth="1"/>
    <col min="16" max="16" width="15.85546875" bestFit="1" customWidth="1"/>
  </cols>
  <sheetData>
    <row r="1" spans="1:16" x14ac:dyDescent="0.25">
      <c r="B1" s="1" t="s">
        <v>38</v>
      </c>
      <c r="C1" s="1" t="s">
        <v>29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O1" t="s">
        <v>25</v>
      </c>
      <c r="P1" t="s">
        <v>39</v>
      </c>
    </row>
    <row r="2" spans="1:16" x14ac:dyDescent="0.25">
      <c r="A2" t="s">
        <v>31</v>
      </c>
      <c r="B2" s="10">
        <f>(K2-H2)/H2</f>
        <v>-0.15860410835561797</v>
      </c>
      <c r="C2" s="10" t="s">
        <v>30</v>
      </c>
      <c r="F2">
        <v>22510</v>
      </c>
      <c r="G2">
        <v>329484123</v>
      </c>
      <c r="H2" s="12">
        <f>F2*100000/G2</f>
        <v>6.8318921698087403</v>
      </c>
      <c r="I2">
        <v>19252</v>
      </c>
      <c r="J2">
        <v>334914895</v>
      </c>
      <c r="K2" s="13">
        <f>I2*100000/J2</f>
        <v>5.7483260038344968</v>
      </c>
      <c r="P2" t="s">
        <v>37</v>
      </c>
    </row>
    <row r="3" spans="1:16" x14ac:dyDescent="0.25">
      <c r="A3" t="s">
        <v>33</v>
      </c>
      <c r="B3" s="10">
        <f t="shared" ref="B3:B5" si="0">(K3-H3)/H3</f>
        <v>-0.17315707992125892</v>
      </c>
      <c r="C3" s="10" t="s">
        <v>30</v>
      </c>
      <c r="F3" s="11">
        <v>2526</v>
      </c>
      <c r="G3" s="11">
        <v>55849869</v>
      </c>
      <c r="H3" s="12">
        <f t="shared" ref="H3:H6" si="1">F3*100000/G3</f>
        <v>4.5228396148968582</v>
      </c>
      <c r="I3">
        <v>2131</v>
      </c>
      <c r="J3">
        <v>56983517</v>
      </c>
      <c r="K3" s="12">
        <f t="shared" ref="K3:K6" si="2">I3*100000/J3</f>
        <v>3.739677914229127</v>
      </c>
      <c r="P3" t="s">
        <v>36</v>
      </c>
    </row>
    <row r="4" spans="1:16" x14ac:dyDescent="0.25">
      <c r="A4" t="s">
        <v>32</v>
      </c>
      <c r="B4" s="10">
        <f t="shared" si="0"/>
        <v>-0.21604379445534475</v>
      </c>
      <c r="C4" s="10" t="s">
        <v>30</v>
      </c>
      <c r="F4" s="11">
        <v>4803</v>
      </c>
      <c r="G4" s="11">
        <v>68316744</v>
      </c>
      <c r="H4" s="12">
        <f t="shared" si="1"/>
        <v>7.0304872843471582</v>
      </c>
      <c r="I4">
        <v>3798</v>
      </c>
      <c r="J4">
        <v>68909283</v>
      </c>
      <c r="K4" s="12">
        <f t="shared" si="2"/>
        <v>5.5115941345667459</v>
      </c>
      <c r="P4" t="s">
        <v>36</v>
      </c>
    </row>
    <row r="5" spans="1:16" x14ac:dyDescent="0.25">
      <c r="A5" t="s">
        <v>34</v>
      </c>
      <c r="B5" s="10">
        <f t="shared" si="0"/>
        <v>-0.10213424843952193</v>
      </c>
      <c r="C5" s="10" t="s">
        <v>30</v>
      </c>
      <c r="F5" s="11">
        <v>10156</v>
      </c>
      <c r="G5" s="11">
        <v>126662754</v>
      </c>
      <c r="H5" s="12">
        <f t="shared" si="1"/>
        <v>8.0181424130411685</v>
      </c>
      <c r="I5">
        <v>9368</v>
      </c>
      <c r="J5">
        <v>130125290</v>
      </c>
      <c r="K5" s="12">
        <f t="shared" si="2"/>
        <v>7.1992154638041539</v>
      </c>
      <c r="P5" t="s">
        <v>36</v>
      </c>
    </row>
    <row r="6" spans="1:16" x14ac:dyDescent="0.25">
      <c r="A6" t="s">
        <v>35</v>
      </c>
      <c r="B6" s="10">
        <f>(K6-H6)/H6</f>
        <v>-3.4794031649729773E-2</v>
      </c>
      <c r="C6" s="10" t="s">
        <v>30</v>
      </c>
      <c r="F6" s="11">
        <v>4085</v>
      </c>
      <c r="G6" s="11">
        <v>78654756</v>
      </c>
      <c r="H6" s="12">
        <f t="shared" si="1"/>
        <v>5.1935829538394351</v>
      </c>
      <c r="I6">
        <v>3955</v>
      </c>
      <c r="J6">
        <v>78896805</v>
      </c>
      <c r="K6" s="12">
        <f t="shared" si="2"/>
        <v>5.0128772641680488</v>
      </c>
      <c r="O6" t="s">
        <v>40</v>
      </c>
      <c r="P6" t="s">
        <v>36</v>
      </c>
    </row>
    <row r="7" spans="1:16" x14ac:dyDescent="0.25">
      <c r="B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946-7345-445D-837A-15BF2AAD6BB4}">
  <dimension ref="A1:M14"/>
  <sheetViews>
    <sheetView workbookViewId="0">
      <selection activeCell="J13" sqref="J13"/>
    </sheetView>
  </sheetViews>
  <sheetFormatPr defaultRowHeight="15" x14ac:dyDescent="0.25"/>
  <cols>
    <col min="1" max="1" width="16.28515625" bestFit="1" customWidth="1"/>
    <col min="2" max="2" width="15.7109375" bestFit="1" customWidth="1"/>
    <col min="3" max="3" width="20" bestFit="1" customWidth="1"/>
    <col min="4" max="4" width="7.140625" customWidth="1"/>
    <col min="5" max="5" width="12.85546875" bestFit="1" customWidth="1"/>
    <col min="6" max="6" width="15.28515625" bestFit="1" customWidth="1"/>
    <col min="7" max="7" width="16.5703125" bestFit="1" customWidth="1"/>
    <col min="8" max="8" width="12.85546875" bestFit="1" customWidth="1"/>
    <col min="9" max="9" width="15.28515625" bestFit="1" customWidth="1"/>
    <col min="10" max="10" width="16.5703125" bestFit="1" customWidth="1"/>
  </cols>
  <sheetData>
    <row r="1" spans="1:13" s="1" customFormat="1" x14ac:dyDescent="0.25">
      <c r="A1" s="1" t="s">
        <v>0</v>
      </c>
      <c r="B1" s="1" t="s">
        <v>26</v>
      </c>
      <c r="C1" s="1" t="s">
        <v>29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25</v>
      </c>
      <c r="L1" s="1" t="s">
        <v>20</v>
      </c>
      <c r="M1" s="1" t="s">
        <v>24</v>
      </c>
    </row>
    <row r="2" spans="1:13" x14ac:dyDescent="0.25">
      <c r="A2" s="2" t="s">
        <v>7</v>
      </c>
      <c r="B2" s="14">
        <f t="shared" ref="B2:B14" si="0">(J2-G2)/G2</f>
        <v>-0.15265403245340178</v>
      </c>
      <c r="C2" s="10" t="s">
        <v>30</v>
      </c>
      <c r="D2" s="9"/>
      <c r="E2" s="3">
        <v>468</v>
      </c>
      <c r="F2" s="4">
        <v>8300377</v>
      </c>
      <c r="G2" s="6">
        <f t="shared" ref="G2:G14" si="1">E2*100000/F2</f>
        <v>5.6382981158566654</v>
      </c>
      <c r="H2">
        <v>391</v>
      </c>
      <c r="I2">
        <v>8184044</v>
      </c>
      <c r="J2" s="6">
        <f t="shared" ref="J2:J14" si="2">H2*100000/I2</f>
        <v>4.7775891722967279</v>
      </c>
      <c r="K2" t="s">
        <v>28</v>
      </c>
      <c r="M2" s="15" t="s">
        <v>27</v>
      </c>
    </row>
    <row r="3" spans="1:13" ht="15.75" x14ac:dyDescent="0.25">
      <c r="A3" s="2" t="s">
        <v>8</v>
      </c>
      <c r="B3" s="14">
        <f t="shared" si="0"/>
        <v>-2.460856275338939E-2</v>
      </c>
      <c r="C3" s="10" t="s">
        <v>30</v>
      </c>
      <c r="D3" s="9"/>
      <c r="E3" s="3">
        <v>351</v>
      </c>
      <c r="F3" s="5">
        <v>4000587</v>
      </c>
      <c r="G3" s="6">
        <f t="shared" si="1"/>
        <v>8.7737124576968331</v>
      </c>
      <c r="H3" s="7">
        <v>324</v>
      </c>
      <c r="I3" s="7">
        <v>3786018</v>
      </c>
      <c r="J3" s="6">
        <f t="shared" si="2"/>
        <v>8.5578040041014063</v>
      </c>
    </row>
    <row r="4" spans="1:13" ht="15.75" x14ac:dyDescent="0.25">
      <c r="A4" s="2" t="s">
        <v>9</v>
      </c>
      <c r="B4" s="14">
        <f t="shared" si="0"/>
        <v>-0.33670863439008614</v>
      </c>
      <c r="C4" s="10" t="s">
        <v>30</v>
      </c>
      <c r="D4" s="9"/>
      <c r="E4" s="3">
        <v>771</v>
      </c>
      <c r="F4" s="5">
        <v>2693598</v>
      </c>
      <c r="G4" s="6">
        <f t="shared" si="1"/>
        <v>28.623424876317848</v>
      </c>
      <c r="H4" s="7">
        <v>499</v>
      </c>
      <c r="I4" s="7">
        <v>2628298</v>
      </c>
      <c r="J4" s="6">
        <f t="shared" si="2"/>
        <v>18.985670574645646</v>
      </c>
    </row>
    <row r="5" spans="1:13" ht="15.75" x14ac:dyDescent="0.25">
      <c r="A5" s="2" t="s">
        <v>10</v>
      </c>
      <c r="B5" s="14">
        <f t="shared" si="0"/>
        <v>-0.12696464403408078</v>
      </c>
      <c r="C5" s="10" t="s">
        <v>30</v>
      </c>
      <c r="D5" s="9"/>
      <c r="E5" s="3">
        <v>400</v>
      </c>
      <c r="F5" s="5">
        <v>2346155</v>
      </c>
      <c r="G5" s="6">
        <f t="shared" si="1"/>
        <v>17.049171943030192</v>
      </c>
      <c r="H5" s="8">
        <v>343</v>
      </c>
      <c r="I5" s="8">
        <v>2304406</v>
      </c>
      <c r="J5" s="6">
        <f t="shared" si="2"/>
        <v>14.884529896207527</v>
      </c>
    </row>
    <row r="6" spans="1:13" ht="15.75" x14ac:dyDescent="0.25">
      <c r="A6" s="2" t="s">
        <v>11</v>
      </c>
      <c r="B6" s="14">
        <f t="shared" si="0"/>
        <v>-0.1563551497306202</v>
      </c>
      <c r="C6" s="10"/>
      <c r="D6" s="9"/>
      <c r="E6" s="3">
        <v>494</v>
      </c>
      <c r="F6" s="5">
        <v>1603797</v>
      </c>
      <c r="G6" s="16">
        <f>E6*100000/F6</f>
        <v>30.801903233389265</v>
      </c>
      <c r="H6" s="8">
        <v>403</v>
      </c>
      <c r="I6" s="8">
        <v>1550843</v>
      </c>
      <c r="J6" s="6">
        <f t="shared" si="2"/>
        <v>25.985867041344612</v>
      </c>
      <c r="L6" s="3" t="s">
        <v>21</v>
      </c>
    </row>
    <row r="7" spans="1:13" ht="15.75" x14ac:dyDescent="0.25">
      <c r="A7" s="2" t="s">
        <v>12</v>
      </c>
      <c r="B7" s="14">
        <f t="shared" si="0"/>
        <v>0.21987402375435269</v>
      </c>
      <c r="C7" s="10" t="s">
        <v>30</v>
      </c>
      <c r="D7" s="9"/>
      <c r="E7" s="3">
        <v>48</v>
      </c>
      <c r="F7" s="5">
        <v>881514</v>
      </c>
      <c r="G7" s="6">
        <f t="shared" si="1"/>
        <v>5.4451772745526448</v>
      </c>
      <c r="H7" s="7">
        <v>52</v>
      </c>
      <c r="I7" s="7">
        <v>782846</v>
      </c>
      <c r="J7" s="6">
        <f t="shared" si="2"/>
        <v>6.6424303119642945</v>
      </c>
    </row>
    <row r="8" spans="1:13" ht="15.75" x14ac:dyDescent="0.25">
      <c r="A8" s="2" t="s">
        <v>19</v>
      </c>
      <c r="B8" s="14">
        <f t="shared" si="0"/>
        <v>0.33845261938248539</v>
      </c>
      <c r="C8" s="10" t="s">
        <v>30</v>
      </c>
      <c r="D8" s="9"/>
      <c r="E8" s="3">
        <v>52</v>
      </c>
      <c r="F8" s="5">
        <v>771517</v>
      </c>
      <c r="G8" s="6">
        <f t="shared" si="1"/>
        <v>6.7399681406890579</v>
      </c>
      <c r="H8" s="8">
        <v>68</v>
      </c>
      <c r="I8" s="8">
        <v>753786</v>
      </c>
      <c r="J8" s="6">
        <f t="shared" si="2"/>
        <v>9.0211280124597693</v>
      </c>
    </row>
    <row r="9" spans="1:13" ht="15.75" x14ac:dyDescent="0.25">
      <c r="A9" s="2" t="s">
        <v>14</v>
      </c>
      <c r="B9" s="14">
        <f t="shared" si="0"/>
        <v>0.39979459143135981</v>
      </c>
      <c r="C9" s="10" t="s">
        <v>30</v>
      </c>
      <c r="D9" s="9"/>
      <c r="E9" s="3">
        <v>198</v>
      </c>
      <c r="F9" s="5">
        <v>712816</v>
      </c>
      <c r="G9" s="6">
        <f t="shared" si="1"/>
        <v>27.777154272631368</v>
      </c>
      <c r="H9" s="7">
        <v>264</v>
      </c>
      <c r="I9" s="7">
        <v>678972</v>
      </c>
      <c r="J9" s="6">
        <f t="shared" si="2"/>
        <v>38.882310316183876</v>
      </c>
    </row>
    <row r="10" spans="1:13" ht="15.75" x14ac:dyDescent="0.25">
      <c r="A10" s="2" t="s">
        <v>18</v>
      </c>
      <c r="B10" s="14">
        <f t="shared" si="0"/>
        <v>0.28328912897106773</v>
      </c>
      <c r="C10" s="10"/>
      <c r="D10" s="9"/>
      <c r="E10" s="3">
        <v>289</v>
      </c>
      <c r="F10" s="5">
        <v>650937</v>
      </c>
      <c r="G10" s="6">
        <f t="shared" si="1"/>
        <v>44.397537703341492</v>
      </c>
      <c r="H10" s="8">
        <v>351</v>
      </c>
      <c r="I10" s="8">
        <v>616061</v>
      </c>
      <c r="J10" s="6">
        <f t="shared" si="2"/>
        <v>56.974877487781242</v>
      </c>
    </row>
    <row r="11" spans="1:13" ht="15.75" x14ac:dyDescent="0.25">
      <c r="A11" s="2" t="s">
        <v>16</v>
      </c>
      <c r="B11" s="14">
        <f t="shared" si="0"/>
        <v>-0.18317582333582619</v>
      </c>
      <c r="C11" s="10" t="s">
        <v>30</v>
      </c>
      <c r="D11" s="9"/>
      <c r="E11" s="3">
        <v>328</v>
      </c>
      <c r="F11" s="5">
        <v>659616</v>
      </c>
      <c r="G11" s="6">
        <f t="shared" si="1"/>
        <v>49.725901130354629</v>
      </c>
      <c r="H11" s="7">
        <v>250</v>
      </c>
      <c r="I11" s="7">
        <v>615501</v>
      </c>
      <c r="J11" s="6">
        <f t="shared" si="2"/>
        <v>40.617318249686029</v>
      </c>
    </row>
    <row r="12" spans="1:13" ht="15.75" x14ac:dyDescent="0.25">
      <c r="A12" s="2" t="s">
        <v>13</v>
      </c>
      <c r="B12" s="14">
        <f t="shared" si="0"/>
        <v>-0.2770912494957995</v>
      </c>
      <c r="C12" s="10"/>
      <c r="D12" s="9"/>
      <c r="E12" s="3">
        <v>334</v>
      </c>
      <c r="F12" s="5">
        <v>585693</v>
      </c>
      <c r="G12" s="17">
        <f t="shared" si="1"/>
        <v>57.026462669009192</v>
      </c>
      <c r="H12" s="7">
        <v>233</v>
      </c>
      <c r="I12" s="7">
        <v>565192</v>
      </c>
      <c r="J12" s="16">
        <f t="shared" si="2"/>
        <v>41.224928873727869</v>
      </c>
      <c r="L12" s="3" t="s">
        <v>22</v>
      </c>
    </row>
    <row r="13" spans="1:13" ht="15.75" x14ac:dyDescent="0.25">
      <c r="A13" s="2" t="s">
        <v>15</v>
      </c>
      <c r="B13" s="14">
        <f t="shared" si="0"/>
        <v>-0.16175185033647649</v>
      </c>
      <c r="C13" s="10"/>
      <c r="D13" s="9"/>
      <c r="E13" s="3">
        <v>157</v>
      </c>
      <c r="F13" s="5">
        <v>498715</v>
      </c>
      <c r="G13" s="16">
        <f t="shared" si="1"/>
        <v>31.480905928235565</v>
      </c>
      <c r="H13" s="7">
        <v>132</v>
      </c>
      <c r="I13" s="7">
        <v>500212</v>
      </c>
      <c r="J13" s="6">
        <f t="shared" si="2"/>
        <v>26.388811144074911</v>
      </c>
      <c r="L13" s="3" t="s">
        <v>23</v>
      </c>
    </row>
    <row r="14" spans="1:13" ht="15.75" x14ac:dyDescent="0.25">
      <c r="A14" s="2" t="s">
        <v>17</v>
      </c>
      <c r="B14" s="14">
        <f t="shared" si="0"/>
        <v>3.819142930913616E-2</v>
      </c>
      <c r="C14" s="10" t="s">
        <v>30</v>
      </c>
      <c r="D14" s="9"/>
      <c r="E14" s="3">
        <v>201</v>
      </c>
      <c r="F14" s="5">
        <v>393779</v>
      </c>
      <c r="G14" s="6">
        <f t="shared" si="1"/>
        <v>51.043859626846533</v>
      </c>
      <c r="H14" s="7">
        <v>193</v>
      </c>
      <c r="I14" s="7">
        <v>364197</v>
      </c>
      <c r="J14" s="6">
        <f t="shared" si="2"/>
        <v>52.993297583450712</v>
      </c>
    </row>
  </sheetData>
  <sortState xmlns:xlrd2="http://schemas.microsoft.com/office/spreadsheetml/2017/richdata2" ref="A2:J14">
    <sortCondition descending="1" ref="I2:I14"/>
  </sortState>
  <hyperlinks>
    <hyperlink ref="M2" r:id="rId1" xr:uid="{097062C5-1D93-4863-A08F-2620754B00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2, Regions</vt:lpstr>
      <vt:lpstr>Fig 3,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Ames Grawert</dc:creator>
  <cp:lastModifiedBy>Ames Grawert</cp:lastModifiedBy>
  <dcterms:created xsi:type="dcterms:W3CDTF">2024-11-04T17:19:38Z</dcterms:created>
  <dcterms:modified xsi:type="dcterms:W3CDTF">2024-11-26T17:20:09Z</dcterms:modified>
</cp:coreProperties>
</file>