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estioneer an" sheetId="1" state="visible" r:id="rId2"/>
    <sheet name="questioneer an_2" sheetId="2" state="visible" r:id="rId3"/>
  </sheets>
  <definedNames>
    <definedName function="false" hidden="true" localSheetId="1" name="_xlnm._FilterDatabase" vbProcedure="false">'questioneer an_2'!$B$1:$AN$4</definedName>
    <definedName function="false" hidden="false" localSheetId="1" name="_xlnm.Criteria" vbProcedure="false">'questioneer an_2'!$B$1:$AM$1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<sst xmlns="http://schemas.openxmlformats.org/spreadsheetml/2006/main" count="92" uniqueCount="45">
  <si>
    <t xml:space="preserve">Category</t>
  </si>
  <si>
    <t xml:space="preserve">Does the temperature in this part of the building have a negative effect on your work performance ?</t>
  </si>
  <si>
    <t xml:space="preserve">Do you feel comfortable under the current temperature ?</t>
  </si>
  <si>
    <t xml:space="preserve">How would you describe the summer indoor air temperature (your most time feeling)</t>
  </si>
  <si>
    <t xml:space="preserve">How would you describe the winter indoor air temperature (your most time feeling)</t>
  </si>
  <si>
    <t xml:space="preserve">How you describe the current temperature in this room</t>
  </si>
  <si>
    <t xml:space="preserve">cloth layers</t>
  </si>
  <si>
    <t xml:space="preserve">Human body metabolism </t>
  </si>
  <si>
    <t xml:space="preserve">Body activity </t>
  </si>
  <si>
    <t xml:space="preserve">Age</t>
  </si>
  <si>
    <t xml:space="preserve">Self metabolism</t>
  </si>
  <si>
    <t xml:space="preserve">Wight</t>
  </si>
  <si>
    <t xml:space="preserve">time in the place </t>
  </si>
  <si>
    <t xml:space="preserve">Is there significant distraction from noise outside (in this moment) ?</t>
  </si>
  <si>
    <t xml:space="preserve">Is there significant distraction from background noise (machine and undefined noise sources)?</t>
  </si>
  <si>
    <t xml:space="preserve">How would you describe the noise in building generally</t>
  </si>
  <si>
    <t xml:space="preserve">How would describe noise at this moment</t>
  </si>
  <si>
    <t xml:space="preserve">comfort under current noise level</t>
  </si>
  <si>
    <t xml:space="preserve">Does the distraction from noise in this part of building have a negative effect on your work performance (usually)?</t>
  </si>
  <si>
    <t xml:space="preserve">Does the quality of air in this part of building have a negative effect on your work performance ?</t>
  </si>
  <si>
    <t xml:space="preserve">Do you have control over air condition system ?</t>
  </si>
  <si>
    <t xml:space="preserve">Do you smell odor or unusual smell in your work-space ?</t>
  </si>
  <si>
    <t xml:space="preserve">Do you feel sleepy or headache when you get to your work-space ?</t>
  </si>
  <si>
    <t xml:space="preserve">How would you describe the ventilation and air quality of building  </t>
  </si>
  <si>
    <t xml:space="preserve">Health (especially cheast)</t>
  </si>
  <si>
    <t xml:space="preserve">Does the quality of light in this part of building have a negative effect on your work performance ? (do you feel you need more light in your space)</t>
  </si>
  <si>
    <t xml:space="preserve">Are there blinds or shutters blocking the natural light ?</t>
  </si>
  <si>
    <t xml:space="preserve">Do you have control over artificial lightning</t>
  </si>
  <si>
    <t xml:space="preserve">Is there availability of natural light</t>
  </si>
  <si>
    <t xml:space="preserve">Discribe the current light level </t>
  </si>
  <si>
    <t xml:space="preserve">Comfort under the current light level</t>
  </si>
  <si>
    <t xml:space="preserve">Comfort under the current light Color</t>
  </si>
  <si>
    <t xml:space="preserve">Building cleanness</t>
  </si>
  <si>
    <t xml:space="preserve">Yes </t>
  </si>
  <si>
    <t xml:space="preserve">no </t>
  </si>
  <si>
    <t xml:space="preserve">Maybe</t>
  </si>
  <si>
    <t xml:space="preserve">Air eigen value vector </t>
  </si>
  <si>
    <t xml:space="preserve">Thermal eigen value vector </t>
  </si>
  <si>
    <t xml:space="preserve">Metabolism eigen value vector </t>
  </si>
  <si>
    <t xml:space="preserve">Sound eigen value vector </t>
  </si>
  <si>
    <t xml:space="preserve">Light eigen value vector </t>
  </si>
  <si>
    <t xml:space="preserve">whieghted value </t>
  </si>
  <si>
    <t xml:space="preserve">Do you smell odor or unusual smell in your work-space offen?</t>
  </si>
  <si>
    <t xml:space="preserve">body activity </t>
  </si>
  <si>
    <t xml:space="preserve">Do you smell odor or unusual smell in your work-space right now?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</si>
</sst>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2F75B5"/>
      <name val="Roboto"/>
      <family val="0"/>
      <charset val="1"/>
    </font>
    <font>
      <sz val="12"/>
      <color rgb="FF5983B0"/>
      <name val="Roboto"/>
      <family val="0"/>
      <charset val="1"/>
    </font>
    <font>
      <sz val="12"/>
      <color rgb="FFFF0000"/>
      <name val="Roboto"/>
      <family val="0"/>
      <charset val="1"/>
    </font>
    <font>
      <sz val="12"/>
      <color rgb="FF202124"/>
      <name val="Roboto"/>
      <family val="0"/>
      <charset val="1"/>
    </font>
    <font>
      <sz val="11"/>
      <color rgb="FFFF0000"/>
      <name val="Calibri"/>
      <family val="2"/>
      <charset val="1"/>
    </font>
    <font>
      <b val="true"/>
      <sz val="13"/>
      <color rgb="FF2A6099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sz val="12"/>
      <color rgb="FF202124"/>
      <name val="Roboto"/>
      <family val="0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4B084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1591FC"/>
      </patternFill>
    </fill>
    <fill>
      <patternFill patternType="solid">
        <fgColor rgb="FF92D050"/>
        <bgColor rgb="FFBFBFBF"/>
      </patternFill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1591FC"/>
        <bgColor rgb="FF00B0F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91FC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4B084"/>
      <rgbColor rgb="FF2F75B5"/>
      <rgbColor rgb="FF33CCCC"/>
      <rgbColor rgb="FF92D05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D43" activeCellId="0" sqref="D43"/>
    </sheetView>
  </sheetViews>
  <sheetFormatPr defaultColWidth="13.58984375" defaultRowHeight="15" zeroHeight="false" outlineLevelRow="0" outlineLevelCol="0"/>
  <cols>
    <col collapsed="false" customWidth="false" hidden="false" outlineLevel="0" max="1012" min="1" style="1" width="13.57"/>
    <col collapsed="false" customWidth="false" hidden="false" outlineLevel="0" max="1022" min="1013" style="2" width="13.57"/>
    <col collapsed="false" customWidth="true" hidden="false" outlineLevel="0" max="1024" min="1023" style="0" width="11.57"/>
  </cols>
  <sheetData>
    <row r="1" s="1" customFormat="true" ht="74.25" hidden="false" customHeight="tru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</row>
    <row r="2" s="8" customFormat="true" ht="15" hidden="false" customHeight="false" outlineLevel="0" collapsed="false">
      <c r="A2" s="8" t="s">
        <v>33</v>
      </c>
      <c r="B2" s="9" t="n">
        <v>24</v>
      </c>
      <c r="C2" s="10" t="n">
        <v>13</v>
      </c>
      <c r="D2" s="10" t="n">
        <v>24</v>
      </c>
      <c r="E2" s="10" t="n">
        <v>18</v>
      </c>
      <c r="F2" s="10" t="n">
        <v>26</v>
      </c>
      <c r="G2" s="11" t="n">
        <v>5</v>
      </c>
      <c r="H2" s="12" t="n">
        <v>17</v>
      </c>
      <c r="I2" s="11" t="n">
        <f aca="false">3+6+5</f>
        <v>14</v>
      </c>
      <c r="J2" s="13" t="n">
        <v>38</v>
      </c>
      <c r="K2" s="11" t="n">
        <v>9</v>
      </c>
      <c r="L2" s="13" t="n">
        <v>12</v>
      </c>
      <c r="M2" s="11" t="n">
        <v>11</v>
      </c>
      <c r="N2" s="10" t="n">
        <v>10</v>
      </c>
      <c r="O2" s="10" t="n">
        <v>19</v>
      </c>
      <c r="P2" s="10" t="n">
        <v>10</v>
      </c>
      <c r="Q2" s="10" t="n">
        <v>12</v>
      </c>
      <c r="R2" s="10" t="n">
        <v>10</v>
      </c>
      <c r="S2" s="10" t="n">
        <v>10</v>
      </c>
      <c r="T2" s="10" t="n">
        <v>17</v>
      </c>
      <c r="U2" s="10" t="n">
        <v>19</v>
      </c>
      <c r="V2" s="10" t="n">
        <v>9</v>
      </c>
      <c r="W2" s="10" t="n">
        <v>20</v>
      </c>
      <c r="X2" s="10" t="n">
        <v>19</v>
      </c>
      <c r="Y2" s="11" t="n">
        <v>35</v>
      </c>
      <c r="Z2" s="10" t="n">
        <v>16</v>
      </c>
      <c r="AA2" s="10" t="n">
        <v>14</v>
      </c>
      <c r="AB2" s="10" t="n">
        <v>29</v>
      </c>
      <c r="AC2" s="10" t="n">
        <v>21</v>
      </c>
      <c r="AD2" s="10" t="n">
        <v>4</v>
      </c>
      <c r="AE2" s="10" t="n">
        <v>20</v>
      </c>
      <c r="AF2" s="10" t="n">
        <v>20</v>
      </c>
      <c r="AG2" s="10" t="n">
        <v>26</v>
      </c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="8" customFormat="true" ht="15" hidden="false" customHeight="false" outlineLevel="0" collapsed="false">
      <c r="A3" s="8" t="s">
        <v>34</v>
      </c>
      <c r="B3" s="9" t="n">
        <v>11</v>
      </c>
      <c r="C3" s="10" t="n">
        <v>23</v>
      </c>
      <c r="D3" s="10" t="n">
        <v>7</v>
      </c>
      <c r="E3" s="10" t="n">
        <v>4</v>
      </c>
      <c r="F3" s="10" t="n">
        <v>6</v>
      </c>
      <c r="G3" s="11" t="n">
        <v>32</v>
      </c>
      <c r="H3" s="12" t="n">
        <v>10</v>
      </c>
      <c r="I3" s="11" t="n">
        <f aca="false">3+2</f>
        <v>5</v>
      </c>
      <c r="J3" s="13" t="n">
        <v>5</v>
      </c>
      <c r="K3" s="11" t="n">
        <v>6</v>
      </c>
      <c r="L3" s="13" t="n">
        <f aca="false">13+8</f>
        <v>21</v>
      </c>
      <c r="M3" s="11" t="n">
        <v>12</v>
      </c>
      <c r="N3" s="10" t="n">
        <v>29</v>
      </c>
      <c r="O3" s="10" t="n">
        <v>20</v>
      </c>
      <c r="P3" s="10" t="n">
        <v>18</v>
      </c>
      <c r="Q3" s="10" t="n">
        <v>24</v>
      </c>
      <c r="R3" s="10" t="n">
        <v>12</v>
      </c>
      <c r="S3" s="10" t="n">
        <v>21</v>
      </c>
      <c r="T3" s="10" t="n">
        <v>20</v>
      </c>
      <c r="U3" s="10" t="n">
        <v>16</v>
      </c>
      <c r="V3" s="10" t="n">
        <v>27</v>
      </c>
      <c r="W3" s="10" t="n">
        <v>11</v>
      </c>
      <c r="X3" s="10" t="n">
        <v>6</v>
      </c>
      <c r="Y3" s="11" t="n">
        <v>4</v>
      </c>
      <c r="Z3" s="10" t="n">
        <v>21</v>
      </c>
      <c r="AA3" s="10" t="n">
        <v>18</v>
      </c>
      <c r="AB3" s="10" t="n">
        <v>7</v>
      </c>
      <c r="AC3" s="10" t="n">
        <v>8</v>
      </c>
      <c r="AD3" s="10" t="n">
        <v>2</v>
      </c>
      <c r="AE3" s="10" t="n">
        <v>3</v>
      </c>
      <c r="AF3" s="10" t="n">
        <v>5</v>
      </c>
      <c r="AG3" s="10" t="n">
        <v>8</v>
      </c>
      <c r="ALY3" s="14"/>
      <c r="ALZ3" s="14"/>
      <c r="AMA3" s="14"/>
      <c r="AMB3" s="14"/>
      <c r="AMC3" s="14"/>
      <c r="AMD3" s="14"/>
      <c r="AME3" s="14"/>
      <c r="AMF3" s="14"/>
      <c r="AMG3" s="14"/>
      <c r="AMH3" s="14"/>
    </row>
    <row r="4" s="8" customFormat="true" ht="15" hidden="false" customHeight="false" outlineLevel="0" collapsed="false">
      <c r="A4" s="8" t="s">
        <v>35</v>
      </c>
      <c r="B4" s="9" t="n">
        <v>9</v>
      </c>
      <c r="C4" s="10" t="n">
        <v>9</v>
      </c>
      <c r="D4" s="10" t="n">
        <v>14</v>
      </c>
      <c r="E4" s="10" t="n">
        <v>23</v>
      </c>
      <c r="F4" s="10" t="n">
        <v>13</v>
      </c>
      <c r="G4" s="11" t="n">
        <v>12</v>
      </c>
      <c r="H4" s="12" t="n">
        <v>15</v>
      </c>
      <c r="I4" s="11" t="n">
        <f aca="false">2+24</f>
        <v>26</v>
      </c>
      <c r="J4" s="13" t="n">
        <v>1</v>
      </c>
      <c r="K4" s="11" t="n">
        <v>30</v>
      </c>
      <c r="L4" s="13" t="n">
        <v>12</v>
      </c>
      <c r="M4" s="11" t="n">
        <v>8</v>
      </c>
      <c r="N4" s="10" t="n">
        <v>6</v>
      </c>
      <c r="O4" s="10" t="n">
        <v>6</v>
      </c>
      <c r="P4" s="10" t="n">
        <v>16</v>
      </c>
      <c r="Q4" s="10" t="n">
        <v>9</v>
      </c>
      <c r="R4" s="10" t="n">
        <v>9</v>
      </c>
      <c r="S4" s="10" t="n">
        <v>10</v>
      </c>
      <c r="T4" s="10" t="n">
        <v>7</v>
      </c>
      <c r="U4" s="10" t="n">
        <v>9</v>
      </c>
      <c r="V4" s="10" t="n">
        <v>8</v>
      </c>
      <c r="W4" s="10" t="n">
        <v>14</v>
      </c>
      <c r="X4" s="10" t="n">
        <v>20</v>
      </c>
      <c r="Y4" s="11" t="n">
        <v>6</v>
      </c>
      <c r="Z4" s="10" t="n">
        <v>8</v>
      </c>
      <c r="AA4" s="10" t="n">
        <v>13</v>
      </c>
      <c r="AB4" s="10" t="n">
        <v>9</v>
      </c>
      <c r="AC4" s="10" t="n">
        <v>16</v>
      </c>
      <c r="AD4" s="10" t="n">
        <v>7</v>
      </c>
      <c r="AE4" s="10" t="n">
        <v>8</v>
      </c>
      <c r="AF4" s="10" t="n">
        <v>6</v>
      </c>
      <c r="AG4" s="10" t="n">
        <v>11</v>
      </c>
      <c r="ALY4" s="14"/>
      <c r="ALZ4" s="14"/>
      <c r="AMA4" s="14"/>
      <c r="AMB4" s="14"/>
      <c r="AMC4" s="14"/>
      <c r="AMD4" s="14"/>
      <c r="AME4" s="14"/>
      <c r="AMF4" s="14"/>
      <c r="AMG4" s="14"/>
      <c r="AMH4" s="14"/>
    </row>
    <row r="6" customFormat="false" ht="15" hidden="false" customHeight="false" outlineLevel="0" collapsed="false">
      <c r="AMI6" s="1"/>
      <c r="AMJ6" s="1"/>
    </row>
    <row r="7" customFormat="false" ht="15" hidden="false" customHeight="false" outlineLevel="0" collapsed="false">
      <c r="AMI7" s="1"/>
      <c r="AMJ7" s="1"/>
    </row>
    <row r="8" customFormat="false" ht="15" hidden="false" customHeight="false" outlineLevel="0" collapsed="false">
      <c r="AMI8" s="1"/>
      <c r="AMJ8" s="1"/>
    </row>
    <row r="9" customFormat="false" ht="15" hidden="false" customHeight="false" outlineLevel="0" collapsed="false">
      <c r="AMI9" s="1"/>
      <c r="AMJ9" s="1"/>
    </row>
    <row r="10" customFormat="false" ht="15" hidden="false" customHeight="false" outlineLevel="0" collapsed="false">
      <c r="AMI10" s="1"/>
      <c r="AMJ10" s="1"/>
    </row>
    <row r="11" customFormat="false" ht="15" hidden="false" customHeight="false" outlineLevel="0" collapsed="false">
      <c r="AMI11" s="1"/>
      <c r="AMJ11" s="1"/>
    </row>
    <row r="12" customFormat="false" ht="15" hidden="false" customHeight="false" outlineLevel="0" collapsed="false">
      <c r="AMI12" s="1"/>
      <c r="AMJ12" s="1"/>
    </row>
    <row r="13" customFormat="false" ht="15" hidden="false" customHeight="false" outlineLevel="0" collapsed="false">
      <c r="AMI13" s="1"/>
      <c r="AMJ13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true"/>
  </sheetPr>
  <dimension ref="A1:AMJ4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I14" activePane="bottomRight" state="frozen"/>
      <selection pane="topLeft" activeCell="A1" activeCellId="0" sqref="A1"/>
      <selection pane="topRight" activeCell="I1" activeCellId="0" sqref="I1"/>
      <selection pane="bottomLeft" activeCell="A14" activeCellId="0" sqref="A14"/>
      <selection pane="bottomRight" activeCell="T18" activeCellId="0" sqref="T18"/>
    </sheetView>
  </sheetViews>
  <sheetFormatPr defaultColWidth="13.58984375" defaultRowHeight="13.8" zeroHeight="false" outlineLevelRow="0" outlineLevelCol="0"/>
  <cols>
    <col collapsed="false" customWidth="false" hidden="false" outlineLevel="0" max="1" min="1" style="1" width="13.57"/>
    <col collapsed="false" customWidth="true" hidden="false" outlineLevel="0" max="2" min="2" style="1" width="25.86"/>
    <col collapsed="false" customWidth="true" hidden="false" outlineLevel="0" max="5" min="3" style="1" width="19"/>
    <col collapsed="false" customWidth="false" hidden="false" outlineLevel="0" max="14" min="6" style="1" width="13.57"/>
    <col collapsed="false" customWidth="true" hidden="false" outlineLevel="0" max="15" min="15" style="1" width="18.85"/>
    <col collapsed="false" customWidth="true" hidden="false" outlineLevel="0" max="16" min="16" style="1" width="26.29"/>
    <col collapsed="false" customWidth="true" hidden="false" outlineLevel="0" max="19" min="17" style="1" width="18.85"/>
    <col collapsed="false" customWidth="true" hidden="false" outlineLevel="0" max="20" min="20" style="1" width="28.71"/>
    <col collapsed="false" customWidth="true" hidden="false" outlineLevel="0" max="21" min="21" style="1" width="28.29"/>
    <col collapsed="false" customWidth="true" hidden="false" outlineLevel="0" max="27" min="22" style="1" width="24.57"/>
    <col collapsed="false" customWidth="true" hidden="false" outlineLevel="0" max="28" min="28" style="1" width="31.7"/>
    <col collapsed="false" customWidth="true" hidden="false" outlineLevel="0" max="29" min="29" style="1" width="16.14"/>
    <col collapsed="false" customWidth="false" hidden="false" outlineLevel="0" max="1014" min="30" style="1" width="13.57"/>
    <col collapsed="false" customWidth="false" hidden="false" outlineLevel="0" max="1024" min="1015" style="2" width="13.57"/>
  </cols>
  <sheetData>
    <row r="1" s="1" customFormat="true" ht="74.25" hidden="false" customHeight="true" outlineLevel="0" collapsed="false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5"/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8" t="s">
        <v>13</v>
      </c>
      <c r="P1" s="18" t="s">
        <v>14</v>
      </c>
      <c r="Q1" s="18" t="s">
        <v>15</v>
      </c>
      <c r="R1" s="18" t="s">
        <v>16</v>
      </c>
      <c r="S1" s="18" t="s">
        <v>17</v>
      </c>
      <c r="T1" s="18" t="s">
        <v>18</v>
      </c>
      <c r="U1" s="19" t="s">
        <v>9</v>
      </c>
    </row>
    <row r="2" s="8" customFormat="true" ht="15" hidden="false" customHeight="false" outlineLevel="0" collapsed="false">
      <c r="A2" s="20" t="s">
        <v>33</v>
      </c>
      <c r="B2" s="9" t="n">
        <v>24</v>
      </c>
      <c r="C2" s="10" t="n">
        <v>13</v>
      </c>
      <c r="D2" s="10" t="n">
        <v>24</v>
      </c>
      <c r="E2" s="10" t="n">
        <v>18</v>
      </c>
      <c r="F2" s="10" t="n">
        <v>26</v>
      </c>
      <c r="G2" s="21" t="n">
        <v>5</v>
      </c>
      <c r="H2" s="12" t="n">
        <v>17</v>
      </c>
      <c r="I2" s="12"/>
      <c r="J2" s="21" t="n">
        <f aca="false">3+6+5</f>
        <v>14</v>
      </c>
      <c r="K2" s="13" t="n">
        <v>38</v>
      </c>
      <c r="L2" s="21" t="n">
        <v>9</v>
      </c>
      <c r="M2" s="13" t="n">
        <v>12</v>
      </c>
      <c r="N2" s="21" t="n">
        <v>11</v>
      </c>
      <c r="O2" s="10" t="n">
        <v>10</v>
      </c>
      <c r="P2" s="10" t="n">
        <v>19</v>
      </c>
      <c r="Q2" s="10" t="n">
        <v>10</v>
      </c>
      <c r="R2" s="10" t="n">
        <v>12</v>
      </c>
      <c r="S2" s="10" t="n">
        <v>10</v>
      </c>
      <c r="T2" s="10" t="n">
        <v>10</v>
      </c>
      <c r="AMA2" s="14"/>
      <c r="AMB2" s="14"/>
      <c r="AMC2" s="14"/>
      <c r="AMD2" s="14"/>
      <c r="AME2" s="14"/>
      <c r="AMF2" s="14"/>
      <c r="AMG2" s="14"/>
      <c r="AMH2" s="14"/>
      <c r="AMI2" s="14"/>
      <c r="AMJ2" s="14"/>
    </row>
    <row r="3" s="8" customFormat="true" ht="15" hidden="false" customHeight="false" outlineLevel="0" collapsed="false">
      <c r="A3" s="20" t="s">
        <v>34</v>
      </c>
      <c r="B3" s="9" t="n">
        <v>11</v>
      </c>
      <c r="C3" s="10" t="n">
        <v>23</v>
      </c>
      <c r="D3" s="10" t="n">
        <v>7</v>
      </c>
      <c r="E3" s="10" t="n">
        <v>4</v>
      </c>
      <c r="F3" s="10" t="n">
        <v>6</v>
      </c>
      <c r="G3" s="21" t="n">
        <v>32</v>
      </c>
      <c r="H3" s="12" t="n">
        <v>10</v>
      </c>
      <c r="I3" s="12"/>
      <c r="J3" s="21" t="n">
        <f aca="false">3+2</f>
        <v>5</v>
      </c>
      <c r="K3" s="13" t="n">
        <v>5</v>
      </c>
      <c r="L3" s="21" t="n">
        <v>6</v>
      </c>
      <c r="M3" s="13" t="n">
        <f aca="false">13+8</f>
        <v>21</v>
      </c>
      <c r="N3" s="21" t="n">
        <v>12</v>
      </c>
      <c r="O3" s="10" t="n">
        <v>29</v>
      </c>
      <c r="P3" s="10" t="n">
        <v>20</v>
      </c>
      <c r="Q3" s="10" t="n">
        <v>18</v>
      </c>
      <c r="R3" s="10" t="n">
        <v>24</v>
      </c>
      <c r="S3" s="10" t="n">
        <v>12</v>
      </c>
      <c r="T3" s="10" t="n">
        <v>21</v>
      </c>
      <c r="AMA3" s="14"/>
      <c r="AMB3" s="14"/>
      <c r="AMC3" s="14"/>
      <c r="AMD3" s="14"/>
      <c r="AME3" s="14"/>
      <c r="AMF3" s="14"/>
      <c r="AMG3" s="14"/>
      <c r="AMH3" s="14"/>
      <c r="AMI3" s="14"/>
      <c r="AMJ3" s="14"/>
    </row>
    <row r="4" s="8" customFormat="true" ht="15" hidden="false" customHeight="false" outlineLevel="0" collapsed="false">
      <c r="A4" s="20" t="s">
        <v>35</v>
      </c>
      <c r="B4" s="9" t="n">
        <v>9</v>
      </c>
      <c r="C4" s="10" t="n">
        <v>9</v>
      </c>
      <c r="D4" s="10" t="n">
        <v>14</v>
      </c>
      <c r="E4" s="10" t="n">
        <v>23</v>
      </c>
      <c r="F4" s="10" t="n">
        <v>13</v>
      </c>
      <c r="G4" s="21" t="n">
        <v>12</v>
      </c>
      <c r="H4" s="12" t="n">
        <v>15</v>
      </c>
      <c r="I4" s="12"/>
      <c r="J4" s="21" t="n">
        <f aca="false">2+24</f>
        <v>26</v>
      </c>
      <c r="K4" s="13" t="n">
        <v>1</v>
      </c>
      <c r="L4" s="21" t="n">
        <v>30</v>
      </c>
      <c r="M4" s="13" t="n">
        <v>12</v>
      </c>
      <c r="N4" s="21" t="n">
        <v>8</v>
      </c>
      <c r="O4" s="10" t="n">
        <v>6</v>
      </c>
      <c r="P4" s="10" t="n">
        <v>6</v>
      </c>
      <c r="Q4" s="10" t="n">
        <v>16</v>
      </c>
      <c r="R4" s="10" t="n">
        <v>9</v>
      </c>
      <c r="S4" s="10" t="n">
        <v>9</v>
      </c>
      <c r="T4" s="10" t="n">
        <v>10</v>
      </c>
      <c r="AMA4" s="14"/>
      <c r="AMB4" s="14"/>
      <c r="AMC4" s="14"/>
      <c r="AMD4" s="14"/>
      <c r="AME4" s="14"/>
      <c r="AMF4" s="14"/>
      <c r="AMG4" s="14"/>
      <c r="AMH4" s="14"/>
      <c r="AMI4" s="14"/>
      <c r="AMJ4" s="14"/>
    </row>
    <row r="5" customFormat="false" ht="13.8" hidden="false" customHeight="false" outlineLevel="0" collapsed="false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customFormat="false" ht="13.8" hidden="false" customHeight="false" outlineLevel="0" collapsed="false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  <row r="7" customFormat="false" ht="13.8" hidden="false" customHeight="false" outlineLevel="0" collapsed="false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customFormat="false" ht="13.8" hidden="false" customHeight="false" outlineLevel="0" collapsed="false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customFormat="false" ht="13.8" hidden="false" customHeight="fals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s="23" customFormat="true" ht="26.85" hidden="false" customHeight="false" outlineLevel="0" collapsed="false">
      <c r="A10" s="22" t="s">
        <v>36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AMA10" s="24"/>
      <c r="AMB10" s="24"/>
      <c r="AMC10" s="24"/>
      <c r="AMD10" s="24"/>
      <c r="AME10" s="24"/>
      <c r="AMF10" s="24"/>
      <c r="AMG10" s="24"/>
      <c r="AMH10" s="24"/>
      <c r="AMI10" s="24"/>
      <c r="AMJ10" s="24"/>
    </row>
    <row r="11" s="23" customFormat="true" ht="39.55" hidden="false" customHeight="false" outlineLevel="0" collapsed="false">
      <c r="A11" s="22" t="s">
        <v>37</v>
      </c>
      <c r="B11" s="22" t="n">
        <v>24</v>
      </c>
      <c r="C11" s="22" t="n">
        <v>13</v>
      </c>
      <c r="D11" s="22" t="n">
        <v>24</v>
      </c>
      <c r="E11" s="22" t="n">
        <v>18</v>
      </c>
      <c r="F11" s="22" t="n">
        <v>26</v>
      </c>
      <c r="G11" s="22" t="n">
        <v>5</v>
      </c>
      <c r="H11" s="22" t="n">
        <v>17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AMA11" s="24"/>
      <c r="AMB11" s="24"/>
      <c r="AMC11" s="24"/>
      <c r="AMD11" s="24"/>
      <c r="AME11" s="24"/>
      <c r="AMF11" s="24"/>
      <c r="AMG11" s="24"/>
      <c r="AMH11" s="24"/>
      <c r="AMI11" s="24"/>
      <c r="AMJ11" s="24"/>
    </row>
    <row r="12" customFormat="false" ht="39.55" hidden="false" customHeight="false" outlineLevel="0" collapsed="false">
      <c r="A12" s="22" t="s">
        <v>38</v>
      </c>
      <c r="B12" s="15"/>
      <c r="C12" s="15"/>
      <c r="D12" s="15"/>
      <c r="E12" s="15"/>
      <c r="F12" s="15"/>
      <c r="G12" s="15"/>
      <c r="H12" s="15"/>
      <c r="I12" s="15"/>
      <c r="J12" s="22" t="n">
        <v>14</v>
      </c>
      <c r="K12" s="22" t="n">
        <v>38</v>
      </c>
      <c r="L12" s="22" t="n">
        <v>9</v>
      </c>
      <c r="M12" s="22" t="n">
        <v>12</v>
      </c>
      <c r="N12" s="22" t="n">
        <v>11</v>
      </c>
      <c r="O12" s="15"/>
      <c r="P12" s="15"/>
      <c r="Q12" s="15"/>
      <c r="R12" s="15"/>
      <c r="S12" s="15"/>
      <c r="T12" s="15"/>
    </row>
    <row r="13" customFormat="false" ht="26.85" hidden="false" customHeight="false" outlineLevel="0" collapsed="false">
      <c r="A13" s="22" t="s">
        <v>39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22"/>
      <c r="P13" s="22" t="n">
        <v>19</v>
      </c>
      <c r="Q13" s="22" t="n">
        <v>10</v>
      </c>
      <c r="R13" s="22" t="n">
        <v>12</v>
      </c>
      <c r="S13" s="22" t="n">
        <v>10</v>
      </c>
      <c r="T13" s="22" t="n">
        <v>10</v>
      </c>
      <c r="U13" s="22" t="n">
        <v>38</v>
      </c>
    </row>
    <row r="14" customFormat="false" ht="26.85" hidden="false" customHeight="false" outlineLevel="0" collapsed="false">
      <c r="A14" s="22" t="s">
        <v>40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customFormat="false" ht="13.8" hidden="false" customHeight="false" outlineLevel="0" collapsed="false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customFormat="false" ht="26.85" hidden="false" customHeight="false" outlineLevel="0" collapsed="false">
      <c r="A16" s="25" t="s">
        <v>41</v>
      </c>
      <c r="B16" s="26" t="n">
        <f aca="false">B11/SUM($B$11:$H$11)</f>
        <v>0.188976377952756</v>
      </c>
      <c r="C16" s="26" t="n">
        <f aca="false">C11/SUM($B$11:$H$11)</f>
        <v>0.102362204724409</v>
      </c>
      <c r="D16" s="26" t="n">
        <f aca="false">D11/SUM($B$11:$H$11)</f>
        <v>0.188976377952756</v>
      </c>
      <c r="E16" s="26" t="n">
        <f aca="false">E11/SUM($B$11:$H$11)</f>
        <v>0.141732283464567</v>
      </c>
      <c r="F16" s="26" t="n">
        <f aca="false">F11/SUM($B$11:$H$11)</f>
        <v>0.204724409448819</v>
      </c>
      <c r="G16" s="26" t="n">
        <f aca="false">G11/SUM($B$11:$H$11)</f>
        <v>0.0393700787401575</v>
      </c>
      <c r="H16" s="26" t="n">
        <f aca="false">H11/SUM($B$11:$H$11)</f>
        <v>0.133858267716535</v>
      </c>
      <c r="I16" s="26"/>
      <c r="J16" s="26" t="n">
        <f aca="false">J12/SUM($J$12:$N$12)</f>
        <v>0.166666666666667</v>
      </c>
      <c r="K16" s="26" t="n">
        <f aca="false">K12/SUM($J$12:$N$12)</f>
        <v>0.452380952380952</v>
      </c>
      <c r="L16" s="26" t="n">
        <f aca="false">L12/SUM($J$12:$N$12)</f>
        <v>0.107142857142857</v>
      </c>
      <c r="M16" s="26" t="n">
        <f aca="false">M12/SUM($J$12:$N$12)</f>
        <v>0.142857142857143</v>
      </c>
      <c r="N16" s="26" t="n">
        <f aca="false">N12/SUM($J$12:$N$12)</f>
        <v>0.130952380952381</v>
      </c>
      <c r="O16" s="26"/>
      <c r="P16" s="26" t="n">
        <f aca="false">P13/SUM($P$13:$U$13)</f>
        <v>0.191919191919192</v>
      </c>
      <c r="Q16" s="26" t="n">
        <f aca="false">Q13/SUM($P$13:$U$13)</f>
        <v>0.101010101010101</v>
      </c>
      <c r="R16" s="26" t="n">
        <f aca="false">R13/SUM($P$13:$U$13)</f>
        <v>0.121212121212121</v>
      </c>
      <c r="S16" s="26" t="n">
        <f aca="false">S13/SUM($P$13:$U$13)</f>
        <v>0.101010101010101</v>
      </c>
      <c r="T16" s="26" t="n">
        <f aca="false">T13/SUM($P$13:$U$13)</f>
        <v>0.101010101010101</v>
      </c>
      <c r="U16" s="26" t="n">
        <f aca="false">U13/SUM($P$13:$U$13)</f>
        <v>0.383838383838384</v>
      </c>
    </row>
    <row r="17" customFormat="false" ht="16.15" hidden="false" customHeight="false" outlineLevel="0" collapsed="false">
      <c r="A17" s="23"/>
    </row>
    <row r="18" customFormat="false" ht="214.15" hidden="false" customHeight="false" outlineLevel="0" collapsed="false">
      <c r="A18" s="15" t="s">
        <v>0</v>
      </c>
      <c r="B18" s="27" t="s">
        <v>19</v>
      </c>
      <c r="C18" s="27" t="s">
        <v>20</v>
      </c>
      <c r="D18" s="27" t="s">
        <v>42</v>
      </c>
      <c r="E18" s="27" t="s">
        <v>22</v>
      </c>
      <c r="F18" s="27" t="s">
        <v>43</v>
      </c>
      <c r="G18" s="27" t="s">
        <v>23</v>
      </c>
      <c r="H18" s="27" t="s">
        <v>9</v>
      </c>
      <c r="I18" s="28" t="s">
        <v>44</v>
      </c>
      <c r="J18" s="29" t="s">
        <v>25</v>
      </c>
      <c r="K18" s="29" t="s">
        <v>26</v>
      </c>
      <c r="L18" s="29" t="s">
        <v>27</v>
      </c>
      <c r="M18" s="29" t="s">
        <v>28</v>
      </c>
      <c r="N18" s="29" t="s">
        <v>29</v>
      </c>
      <c r="O18" s="29" t="s">
        <v>30</v>
      </c>
      <c r="P18" s="29" t="s">
        <v>31</v>
      </c>
      <c r="Q18" s="29" t="s">
        <v>32</v>
      </c>
      <c r="R18" s="29" t="s">
        <v>9</v>
      </c>
    </row>
    <row r="19" customFormat="false" ht="15" hidden="true" customHeight="false" outlineLevel="0" collapsed="false">
      <c r="A19" s="20" t="s">
        <v>33</v>
      </c>
      <c r="B19" s="10" t="n">
        <v>17</v>
      </c>
      <c r="C19" s="10" t="n">
        <v>19</v>
      </c>
      <c r="D19" s="10" t="n">
        <v>9</v>
      </c>
      <c r="E19" s="10" t="n">
        <v>20</v>
      </c>
      <c r="F19" s="10"/>
      <c r="G19" s="10" t="n">
        <v>19</v>
      </c>
      <c r="H19" s="21" t="n">
        <v>35</v>
      </c>
      <c r="I19" s="21" t="n">
        <v>2</v>
      </c>
      <c r="J19" s="10" t="n">
        <v>16</v>
      </c>
      <c r="K19" s="10" t="n">
        <v>14</v>
      </c>
      <c r="L19" s="10" t="n">
        <v>29</v>
      </c>
      <c r="M19" s="10" t="n">
        <v>21</v>
      </c>
      <c r="N19" s="10" t="n">
        <v>4</v>
      </c>
      <c r="O19" s="10" t="n">
        <v>20</v>
      </c>
      <c r="P19" s="10" t="n">
        <v>20</v>
      </c>
      <c r="Q19" s="10" t="n">
        <v>26</v>
      </c>
    </row>
    <row r="20" customFormat="false" ht="15" hidden="true" customHeight="false" outlineLevel="0" collapsed="false">
      <c r="A20" s="20" t="s">
        <v>34</v>
      </c>
      <c r="B20" s="10" t="n">
        <v>20</v>
      </c>
      <c r="C20" s="10" t="n">
        <v>16</v>
      </c>
      <c r="D20" s="10" t="n">
        <v>27</v>
      </c>
      <c r="E20" s="10" t="n">
        <v>11</v>
      </c>
      <c r="F20" s="10"/>
      <c r="G20" s="10" t="n">
        <v>6</v>
      </c>
      <c r="H20" s="21" t="n">
        <v>4</v>
      </c>
      <c r="I20" s="21" t="n">
        <v>6</v>
      </c>
      <c r="J20" s="10" t="n">
        <v>21</v>
      </c>
      <c r="K20" s="10" t="n">
        <v>18</v>
      </c>
      <c r="L20" s="10" t="n">
        <v>7</v>
      </c>
      <c r="M20" s="10" t="n">
        <v>8</v>
      </c>
      <c r="N20" s="10" t="n">
        <v>2</v>
      </c>
      <c r="O20" s="10" t="n">
        <v>3</v>
      </c>
      <c r="P20" s="10" t="n">
        <v>5</v>
      </c>
      <c r="Q20" s="10" t="n">
        <v>8</v>
      </c>
    </row>
    <row r="21" customFormat="false" ht="15" hidden="true" customHeight="false" outlineLevel="0" collapsed="false">
      <c r="A21" s="20" t="s">
        <v>35</v>
      </c>
      <c r="B21" s="10" t="n">
        <v>7</v>
      </c>
      <c r="C21" s="10" t="n">
        <v>9</v>
      </c>
      <c r="D21" s="10" t="n">
        <v>8</v>
      </c>
      <c r="E21" s="10" t="n">
        <v>14</v>
      </c>
      <c r="F21" s="10"/>
      <c r="G21" s="10" t="n">
        <v>20</v>
      </c>
      <c r="H21" s="21" t="n">
        <v>6</v>
      </c>
      <c r="I21" s="21" t="n">
        <v>2</v>
      </c>
      <c r="J21" s="10" t="n">
        <v>8</v>
      </c>
      <c r="K21" s="10" t="n">
        <v>13</v>
      </c>
      <c r="L21" s="10" t="n">
        <v>9</v>
      </c>
      <c r="M21" s="10" t="n">
        <v>16</v>
      </c>
      <c r="N21" s="10" t="n">
        <v>7</v>
      </c>
      <c r="O21" s="10" t="n">
        <v>8</v>
      </c>
      <c r="P21" s="10" t="n">
        <v>6</v>
      </c>
      <c r="Q21" s="10" t="n">
        <v>11</v>
      </c>
    </row>
    <row r="22" customFormat="false" ht="13.8" hidden="true" customHeight="false" outlineLevel="0" collapsed="false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customFormat="false" ht="13.8" hidden="true" customHeight="false" outlineLevel="0" collapsed="false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r="24" customFormat="false" ht="13.8" hidden="true" customHeight="false" outlineLevel="0" collapsed="false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 customFormat="false" ht="13.8" hidden="true" customHeight="false" outlineLevel="0" collapsed="false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 customFormat="false" ht="13.8" hidden="true" customHeight="false" outlineLevel="0" collapsed="false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</row>
    <row r="27" customFormat="false" ht="26.85" hidden="false" customHeight="false" outlineLevel="0" collapsed="false">
      <c r="A27" s="22" t="s">
        <v>36</v>
      </c>
      <c r="B27" s="22" t="n">
        <v>17</v>
      </c>
      <c r="C27" s="22" t="n">
        <v>19</v>
      </c>
      <c r="D27" s="22" t="n">
        <v>9</v>
      </c>
      <c r="E27" s="22" t="n">
        <v>20</v>
      </c>
      <c r="F27" s="22" t="n">
        <v>14</v>
      </c>
      <c r="G27" s="22" t="n">
        <v>19</v>
      </c>
      <c r="H27" s="22" t="n">
        <v>38</v>
      </c>
      <c r="I27" s="22" t="n">
        <v>2</v>
      </c>
      <c r="J27" s="22"/>
      <c r="K27" s="22"/>
      <c r="L27" s="22"/>
      <c r="M27" s="22"/>
      <c r="N27" s="22"/>
      <c r="O27" s="22"/>
      <c r="P27" s="22"/>
      <c r="Q27" s="22"/>
    </row>
    <row r="28" customFormat="false" ht="39.55" hidden="false" customHeight="false" outlineLevel="0" collapsed="false">
      <c r="A28" s="22" t="s">
        <v>37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customFormat="false" ht="39.55" hidden="false" customHeight="false" outlineLevel="0" collapsed="false">
      <c r="A29" s="22" t="s">
        <v>38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 customFormat="false" ht="26.85" hidden="false" customHeight="false" outlineLevel="0" collapsed="false">
      <c r="A30" s="22" t="s">
        <v>39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</row>
    <row r="31" customFormat="false" ht="29.85" hidden="false" customHeight="false" outlineLevel="0" collapsed="false">
      <c r="A31" s="22" t="s">
        <v>40</v>
      </c>
      <c r="B31" s="15"/>
      <c r="C31" s="15"/>
      <c r="D31" s="15"/>
      <c r="E31" s="15"/>
      <c r="F31" s="15"/>
      <c r="G31" s="15"/>
      <c r="H31" s="15"/>
      <c r="I31" s="15"/>
      <c r="J31" s="22" t="n">
        <v>16</v>
      </c>
      <c r="K31" s="22"/>
      <c r="L31" s="22"/>
      <c r="M31" s="22" t="n">
        <v>21</v>
      </c>
      <c r="N31" s="22" t="n">
        <v>4</v>
      </c>
      <c r="O31" s="22" t="n">
        <v>20</v>
      </c>
      <c r="P31" s="22" t="n">
        <v>20</v>
      </c>
      <c r="Q31" s="22" t="n">
        <v>26</v>
      </c>
      <c r="R31" s="22" t="n">
        <v>38</v>
      </c>
    </row>
    <row r="32" customFormat="false" ht="16.15" hidden="false" customHeight="false" outlineLevel="0" collapsed="false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22"/>
    </row>
    <row r="33" customFormat="false" ht="26.85" hidden="false" customHeight="false" outlineLevel="0" collapsed="false">
      <c r="A33" s="25" t="s">
        <v>41</v>
      </c>
      <c r="B33" s="30" t="n">
        <f aca="false">B27/SUM($B$27:$I$27)</f>
        <v>0.123188405797101</v>
      </c>
      <c r="C33" s="30" t="n">
        <f aca="false">C27/SUM($B$27:$I$27)</f>
        <v>0.13768115942029</v>
      </c>
      <c r="D33" s="30" t="n">
        <f aca="false">D27/SUM($B$27:$I$27)</f>
        <v>0.0652173913043478</v>
      </c>
      <c r="E33" s="30" t="n">
        <f aca="false">E27/SUM($B$27:$I$27)</f>
        <v>0.144927536231884</v>
      </c>
      <c r="F33" s="30" t="n">
        <f aca="false">F27/SUM($B$27:$I$27)</f>
        <v>0.101449275362319</v>
      </c>
      <c r="G33" s="30" t="n">
        <f aca="false">G27/SUM($B$27:$I$27)</f>
        <v>0.13768115942029</v>
      </c>
      <c r="H33" s="30" t="n">
        <f aca="false">H27/SUM($B$27:$I$27)</f>
        <v>0.27536231884058</v>
      </c>
      <c r="I33" s="30" t="n">
        <f aca="false">I27/SUM($B$27:$I$27)</f>
        <v>0.0144927536231884</v>
      </c>
      <c r="J33" s="26" t="n">
        <f aca="false">J31/SUM($J$31:$R$31)</f>
        <v>0.110344827586207</v>
      </c>
      <c r="K33" s="26" t="n">
        <f aca="false">K31/SUM($J$31:$R$31)</f>
        <v>0</v>
      </c>
      <c r="L33" s="26" t="n">
        <f aca="false">L31/SUM($J$31:$R$31)</f>
        <v>0</v>
      </c>
      <c r="M33" s="26" t="n">
        <f aca="false">M31/SUM($J$31:$R$31)</f>
        <v>0.144827586206897</v>
      </c>
      <c r="N33" s="26" t="n">
        <f aca="false">N31/SUM($J$31:$R$31)</f>
        <v>0.0275862068965517</v>
      </c>
      <c r="O33" s="26" t="n">
        <f aca="false">O31/SUM($J$31:$R$31)</f>
        <v>0.137931034482759</v>
      </c>
      <c r="P33" s="26" t="n">
        <f aca="false">P31/SUM($J$31:$R$31)</f>
        <v>0.137931034482759</v>
      </c>
      <c r="Q33" s="26" t="n">
        <f aca="false">Q31/SUM($J$31:$R$31)</f>
        <v>0.179310344827586</v>
      </c>
      <c r="R33" s="26" t="n">
        <f aca="false">R31/SUM($J$31:$R$31)</f>
        <v>0.262068965517241</v>
      </c>
    </row>
    <row r="40" customFormat="false" ht="13.8" hidden="false" customHeight="false" outlineLevel="0" collapsed="false">
      <c r="E40" s="1" t="n">
        <f aca="false">SUM(B33:I33)</f>
        <v>1</v>
      </c>
    </row>
    <row r="44" customFormat="false" ht="13.8" hidden="false" customHeight="false" outlineLevel="0" collapsed="false">
      <c r="E44" s="1" t="n">
        <f aca="false">0.12+0.01+0.1+0.14+0.28+0.07+0.14+0.12</f>
        <v>0.98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2020-11-25T17:59:33Z</dcterms:created>
  <dc:creator/>
  <dc:description/>
  <dc:language>en-US</dc:language>
  <cp:lastModifiedBy/>
  <cp:lastPrinted>2023-02-15T04:55:43Z</cp:lastPrinted>
  <dcterms:modified xsi:type="dcterms:W3CDTF">2023-02-16T22:57:25Z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