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<sst xmlns="http://schemas.openxmlformats.org/spreadsheetml/2006/main" count="46" uniqueCount="25">
  <si>
    <t xml:space="preserve">Visual Comfort</t>
  </si>
  <si>
    <t xml:space="preserve">Illumination Level</t>
  </si>
  <si>
    <t xml:space="preserve">Light color </t>
  </si>
  <si>
    <t xml:space="preserve">S</t>
  </si>
  <si>
    <t xml:space="preserve">wieght</t>
  </si>
  <si>
    <t xml:space="preserve">Eigen Value</t>
  </si>
  <si>
    <t xml:space="preserve">Thermal Comfort</t>
  </si>
  <si>
    <t xml:space="preserve">Room Temp ( C )</t>
  </si>
  <si>
    <t xml:space="preserve">Room reative humadity %</t>
  </si>
  <si>
    <t xml:space="preserve">Radiant Temp 1 (C)</t>
  </si>
  <si>
    <t xml:space="preserve">Wind Speed (mm/s)</t>
  </si>
  <si>
    <t xml:space="preserve">Un-rotated FA</t>
  </si>
  <si>
    <t xml:space="preserve">Air quality</t>
  </si>
  <si>
    <t xml:space="preserve">O2 Concentration (%Vol)</t>
  </si>
  <si>
    <t xml:space="preserve">CO2 at any moment (PPM)</t>
  </si>
  <si>
    <t xml:space="preserve">CO concen (ppm)</t>
  </si>
  <si>
    <t xml:space="preserve">Hydrogyn Concen (ppm)</t>
  </si>
  <si>
    <t xml:space="preserve">total VOC</t>
  </si>
  <si>
    <t xml:space="preserve">voc ANALYSIS</t>
  </si>
  <si>
    <t xml:space="preserve">LPG concen (ppm)</t>
  </si>
  <si>
    <t xml:space="preserve">Alcohole Concen (ppm)</t>
  </si>
  <si>
    <t xml:space="preserve">Methan Concen (ppm)</t>
  </si>
  <si>
    <t xml:space="preserve">Netric tVOC level (ppm)</t>
  </si>
  <si>
    <t xml:space="preserve">VOC Formerdahied Level (ppm)</t>
  </si>
  <si>
    <t xml:space="preserve">Different VOC (CO) Level (ppm)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</si>
</sst>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1"/>
      <color rgb="FF000000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B4C7E7"/>
      </patternFill>
    </fill>
    <fill>
      <patternFill patternType="solid">
        <fgColor rgb="FFB4C7E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178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29" activeCellId="0" sqref="G29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17.71"/>
  </cols>
  <sheetData>
    <row r="1" customFormat="false" ht="12.75" hidden="false" customHeight="false" outlineLevel="0" collapsed="false">
      <c r="A1" s="1" t="s">
        <v>0</v>
      </c>
      <c r="C1" s="2" t="s">
        <v>1</v>
      </c>
      <c r="D1" s="2" t="s">
        <v>2</v>
      </c>
    </row>
    <row r="2" customFormat="false" ht="12.75" hidden="false" customHeight="false" outlineLevel="0" collapsed="false">
      <c r="A2" s="1"/>
      <c r="B2" s="0" t="s">
        <v>3</v>
      </c>
      <c r="C2" s="0" t="n">
        <v>345365.14</v>
      </c>
      <c r="D2" s="0" t="n">
        <v>9912.55</v>
      </c>
      <c r="F2" s="0" t="n">
        <f aca="false">SUM(C2:D2)</f>
        <v>355277.69</v>
      </c>
    </row>
    <row r="3" customFormat="false" ht="12.75" hidden="false" customHeight="false" outlineLevel="0" collapsed="false">
      <c r="A3" s="1"/>
      <c r="B3" s="0" t="s">
        <v>4</v>
      </c>
      <c r="C3" s="0" t="n">
        <f aca="false">C2/$F$2</f>
        <v>0.972099148696897</v>
      </c>
      <c r="D3" s="0" t="n">
        <f aca="false">D2/$F$2</f>
        <v>0.0279008513031032</v>
      </c>
    </row>
    <row r="4" customFormat="false" ht="12.75" hidden="false" customHeight="false" outlineLevel="0" collapsed="false">
      <c r="A4" s="1"/>
    </row>
    <row r="5" customFormat="false" ht="12.75" hidden="false" customHeight="false" outlineLevel="0" collapsed="false">
      <c r="A5" s="1"/>
      <c r="B5" s="3" t="s">
        <v>5</v>
      </c>
      <c r="C5" s="3" t="n">
        <v>1.8237</v>
      </c>
      <c r="D5" s="3" t="n">
        <f aca="false">0.1769</f>
        <v>0.1769</v>
      </c>
      <c r="F5" s="4" t="n">
        <f aca="false">SUM(C5:D5)</f>
        <v>2.0006</v>
      </c>
    </row>
    <row r="6" customFormat="false" ht="12.75" hidden="false" customHeight="false" outlineLevel="0" collapsed="false">
      <c r="A6" s="1"/>
      <c r="B6" s="3" t="s">
        <v>4</v>
      </c>
      <c r="C6" s="3" t="n">
        <f aca="false">C5/$F$5</f>
        <v>0.911576527041888</v>
      </c>
      <c r="D6" s="3" t="n">
        <f aca="false">D5/$F$5</f>
        <v>0.0884234729581126</v>
      </c>
    </row>
    <row r="7" customFormat="false" ht="12.75" hidden="false" customHeight="false" outlineLevel="0" collapsed="false">
      <c r="A7" s="1"/>
    </row>
    <row r="10" customFormat="false" ht="38.25" hidden="false" customHeight="true" outlineLevel="0" collapsed="false">
      <c r="A10" s="1" t="s">
        <v>6</v>
      </c>
      <c r="C10" s="5" t="s">
        <v>7</v>
      </c>
      <c r="D10" s="5" t="s">
        <v>8</v>
      </c>
      <c r="E10" s="5" t="s">
        <v>9</v>
      </c>
      <c r="F10" s="5" t="s">
        <v>10</v>
      </c>
    </row>
    <row r="11" customFormat="false" ht="15" hidden="false" customHeight="false" outlineLevel="0" collapsed="false">
      <c r="A11" s="1"/>
      <c r="B11" s="4" t="s">
        <v>3</v>
      </c>
      <c r="C11" s="6" t="n">
        <v>8393.76575445</v>
      </c>
      <c r="D11" s="4" t="n">
        <v>196.86703724</v>
      </c>
      <c r="E11" s="4" t="n">
        <v>124.44759076</v>
      </c>
      <c r="F11" s="4" t="n">
        <v>51.77010401</v>
      </c>
      <c r="G11" s="4" t="n">
        <f aca="false">SUM(C11:F11)</f>
        <v>8766.85048646</v>
      </c>
    </row>
    <row r="12" customFormat="false" ht="12.75" hidden="false" customHeight="false" outlineLevel="0" collapsed="false">
      <c r="A12" s="1"/>
      <c r="B12" s="4" t="s">
        <v>4</v>
      </c>
      <c r="C12" s="4" t="n">
        <f aca="false">C11/$G$11</f>
        <v>0.957443698556715</v>
      </c>
      <c r="D12" s="4" t="n">
        <f aca="false">D11/$G$11</f>
        <v>0.0224558451799825</v>
      </c>
      <c r="E12" s="4" t="n">
        <f aca="false">E11/$G$11</f>
        <v>0.0141952450258167</v>
      </c>
      <c r="F12" s="4" t="n">
        <f aca="false">F11/$G$11</f>
        <v>0.00590521123748564</v>
      </c>
      <c r="G12" s="4"/>
    </row>
    <row r="13" customFormat="false" ht="12.75" hidden="false" customHeight="false" outlineLevel="0" collapsed="false">
      <c r="A13" s="1"/>
      <c r="B13" s="4"/>
      <c r="G13" s="4"/>
    </row>
    <row r="14" customFormat="false" ht="15" hidden="false" customHeight="false" outlineLevel="0" collapsed="false">
      <c r="A14" s="1"/>
      <c r="B14" s="4" t="s">
        <v>5</v>
      </c>
      <c r="C14" s="6" t="n">
        <v>2.21296817</v>
      </c>
      <c r="D14" s="4" t="n">
        <v>0.29348958</v>
      </c>
      <c r="E14" s="4" t="n">
        <v>0.80468866</v>
      </c>
      <c r="F14" s="4" t="n">
        <v>0.69011821</v>
      </c>
      <c r="G14" s="4" t="n">
        <f aca="false">SUM(C14:F14)</f>
        <v>4.00126462</v>
      </c>
    </row>
    <row r="15" customFormat="false" ht="12.75" hidden="false" customHeight="false" outlineLevel="0" collapsed="false">
      <c r="A15" s="1"/>
      <c r="B15" s="4" t="s">
        <v>4</v>
      </c>
      <c r="C15" s="4" t="n">
        <f aca="false">C14/$G$14</f>
        <v>0.553067187543322</v>
      </c>
      <c r="D15" s="4" t="n">
        <f aca="false">D14/$G$14</f>
        <v>0.0733492052820041</v>
      </c>
      <c r="E15" s="4" t="n">
        <f aca="false">E14/$G$14</f>
        <v>0.201108583515779</v>
      </c>
      <c r="F15" s="4" t="n">
        <f aca="false">F14/$G$14</f>
        <v>0.172475023658895</v>
      </c>
    </row>
    <row r="16" customFormat="false" ht="12.75" hidden="false" customHeight="false" outlineLevel="0" collapsed="false">
      <c r="A16" s="1"/>
    </row>
    <row r="17" customFormat="false" ht="12.75" hidden="false" customHeight="false" outlineLevel="0" collapsed="false">
      <c r="A17" s="1"/>
      <c r="B17" s="3" t="s">
        <v>11</v>
      </c>
      <c r="C17" s="3" t="n">
        <v>0.766667</v>
      </c>
      <c r="D17" s="3" t="n">
        <v>-0.66834</v>
      </c>
      <c r="E17" s="3" t="n">
        <v>0.56407</v>
      </c>
      <c r="F17" s="3" t="n">
        <v>-0.4437</v>
      </c>
      <c r="G17" s="4" t="n">
        <f aca="false" t="array" ref="G17:G17">SUM(ABS(C17:F17))</f>
        <v>2.442777</v>
      </c>
    </row>
    <row r="18" customFormat="false" ht="12.75" hidden="false" customHeight="false" outlineLevel="0" collapsed="false">
      <c r="A18" s="1"/>
      <c r="B18" s="3" t="s">
        <v>4</v>
      </c>
      <c r="C18" s="3" t="n">
        <f aca="false">C17/$G$17</f>
        <v>0.313850588899437</v>
      </c>
      <c r="D18" s="3" t="n">
        <f aca="false">D17/$G$17</f>
        <v>-0.273598449633348</v>
      </c>
      <c r="E18" s="3" t="n">
        <f aca="false">E17/$G$17</f>
        <v>0.230913423533953</v>
      </c>
      <c r="F18" s="3" t="n">
        <f aca="false">F17/$G$17</f>
        <v>-0.181637537933262</v>
      </c>
    </row>
    <row r="21" customFormat="false" ht="38.25" hidden="false" customHeight="false" outlineLevel="0" collapsed="false">
      <c r="A21" s="1" t="s">
        <v>12</v>
      </c>
      <c r="C21" s="5" t="s">
        <v>13</v>
      </c>
      <c r="D21" s="5" t="s">
        <v>14</v>
      </c>
      <c r="E21" s="5" t="s">
        <v>15</v>
      </c>
      <c r="F21" s="5" t="s">
        <v>16</v>
      </c>
      <c r="G21" s="5" t="s">
        <v>7</v>
      </c>
      <c r="H21" s="5" t="s">
        <v>8</v>
      </c>
      <c r="I21" s="5" t="s">
        <v>10</v>
      </c>
      <c r="J21" s="5" t="s">
        <v>17</v>
      </c>
    </row>
    <row r="22" customFormat="false" ht="12.75" hidden="false" customHeight="false" outlineLevel="0" collapsed="false">
      <c r="A22" s="1"/>
      <c r="B22" s="4" t="s">
        <v>3</v>
      </c>
      <c r="C22" s="0" t="n">
        <v>43275</v>
      </c>
      <c r="D22" s="0" t="n">
        <v>2495</v>
      </c>
      <c r="E22" s="0" t="n">
        <v>275</v>
      </c>
      <c r="F22" s="0" t="n">
        <v>167</v>
      </c>
      <c r="G22" s="0" t="n">
        <v>75</v>
      </c>
      <c r="H22" s="0" t="n">
        <v>49</v>
      </c>
      <c r="I22" s="0" t="n">
        <v>20</v>
      </c>
      <c r="J22" s="0" t="n">
        <v>16</v>
      </c>
      <c r="L22" s="4" t="n">
        <f aca="false">SUM(C22:J22)</f>
        <v>46372</v>
      </c>
    </row>
    <row r="23" customFormat="false" ht="12.75" hidden="false" customHeight="false" outlineLevel="0" collapsed="false">
      <c r="A23" s="1"/>
      <c r="B23" s="4" t="s">
        <v>4</v>
      </c>
      <c r="C23" s="4" t="n">
        <f aca="false">C22/$L$22</f>
        <v>0.933214008453377</v>
      </c>
      <c r="D23" s="4" t="n">
        <f aca="false">D22/$L$22</f>
        <v>0.0538040196670405</v>
      </c>
      <c r="E23" s="4" t="n">
        <f aca="false">E22/$L$22</f>
        <v>0.00593030276891227</v>
      </c>
      <c r="F23" s="4" t="n">
        <f aca="false">F22/$L$22</f>
        <v>0.00360131113603036</v>
      </c>
      <c r="G23" s="4" t="n">
        <f aca="false">G22/$L$22</f>
        <v>0.00161735530061244</v>
      </c>
      <c r="H23" s="4" t="n">
        <f aca="false">H22/$L$22</f>
        <v>0.00105667212973346</v>
      </c>
      <c r="I23" s="4" t="n">
        <f aca="false">I22/$L$22</f>
        <v>0.000431294746829984</v>
      </c>
      <c r="J23" s="4" t="n">
        <f aca="false">J22/$L$22</f>
        <v>0.000345035797463987</v>
      </c>
    </row>
    <row r="24" customFormat="false" ht="12.75" hidden="false" customHeight="false" outlineLevel="0" collapsed="false">
      <c r="A24" s="1"/>
      <c r="B24" s="4"/>
    </row>
    <row r="25" customFormat="false" ht="12.75" hidden="false" customHeight="false" outlineLevel="0" collapsed="false">
      <c r="A25" s="1"/>
      <c r="B25" s="4" t="s">
        <v>5</v>
      </c>
      <c r="C25" s="0" t="n">
        <v>3.826</v>
      </c>
      <c r="D25" s="0" t="n">
        <v>1.668</v>
      </c>
      <c r="E25" s="0" t="n">
        <v>0.806</v>
      </c>
      <c r="F25" s="0" t="n">
        <v>0.632</v>
      </c>
      <c r="G25" s="0" t="n">
        <v>0.088</v>
      </c>
      <c r="H25" s="0" t="n">
        <v>0.225</v>
      </c>
      <c r="I25" s="0" t="n">
        <v>0.406</v>
      </c>
      <c r="J25" s="0" t="n">
        <v>0.3513</v>
      </c>
      <c r="L25" s="4" t="n">
        <f aca="false">SUM(C25:J25)</f>
        <v>8.0023</v>
      </c>
    </row>
    <row r="26" customFormat="false" ht="12.75" hidden="false" customHeight="false" outlineLevel="0" collapsed="false">
      <c r="A26" s="1"/>
      <c r="B26" s="4" t="s">
        <v>4</v>
      </c>
      <c r="C26" s="4" t="n">
        <f aca="false">C25/$L$25</f>
        <v>0.47811254264399</v>
      </c>
      <c r="D26" s="4" t="n">
        <f aca="false">D25/$L$25</f>
        <v>0.208440073478875</v>
      </c>
      <c r="E26" s="4" t="n">
        <f aca="false">E25/$L$25</f>
        <v>0.100721042700224</v>
      </c>
      <c r="F26" s="4" t="n">
        <f aca="false">F25/$L$25</f>
        <v>0.078977294027967</v>
      </c>
      <c r="G26" s="4" t="n">
        <f aca="false">G25/$L$25</f>
        <v>0.0109968384089574</v>
      </c>
      <c r="H26" s="4" t="n">
        <f aca="false">H25/$L$25</f>
        <v>0.0281169163865389</v>
      </c>
      <c r="I26" s="4" t="n">
        <f aca="false">I25/$L$25</f>
        <v>0.050735413568599</v>
      </c>
      <c r="J26" s="4" t="n">
        <f aca="false">J25/$L$25</f>
        <v>0.0438998787848494</v>
      </c>
    </row>
    <row r="27" customFormat="false" ht="12.75" hidden="false" customHeight="false" outlineLevel="0" collapsed="false">
      <c r="A27" s="1"/>
      <c r="B27" s="4"/>
    </row>
    <row r="28" customFormat="false" ht="12.75" hidden="false" customHeight="false" outlineLevel="0" collapsed="false">
      <c r="A28" s="1"/>
      <c r="B28" s="3" t="s">
        <v>11</v>
      </c>
      <c r="C28" s="0" t="n">
        <v>0.69</v>
      </c>
      <c r="D28" s="0" t="n">
        <f aca="false">ABS(-0.28)</f>
        <v>0.28</v>
      </c>
      <c r="E28" s="0" t="n">
        <f aca="false">ABS(-0.835)</f>
        <v>0.835</v>
      </c>
      <c r="F28" s="0" t="n">
        <v>0.7598</v>
      </c>
      <c r="G28" s="0" t="n">
        <v>0.81</v>
      </c>
      <c r="H28" s="0" t="n">
        <f aca="false">ABS(-0.784)</f>
        <v>0.784</v>
      </c>
      <c r="I28" s="0" t="n">
        <f aca="false">ABS(-0.4123)</f>
        <v>0.4123</v>
      </c>
      <c r="J28" s="0" t="n">
        <f aca="false">ABS(-0.2638)</f>
        <v>0.2638</v>
      </c>
      <c r="L28" s="4" t="n">
        <f aca="false">SUM(C28:J28)</f>
        <v>4.8349</v>
      </c>
    </row>
    <row r="29" customFormat="false" ht="12.75" hidden="false" customHeight="false" outlineLevel="0" collapsed="false">
      <c r="A29" s="1"/>
      <c r="B29" s="3" t="s">
        <v>4</v>
      </c>
      <c r="C29" s="3" t="n">
        <f aca="false">C28/$L$28</f>
        <v>0.142712362199839</v>
      </c>
      <c r="D29" s="3" t="n">
        <f aca="false">D28/$L$28</f>
        <v>0.0579122629216737</v>
      </c>
      <c r="E29" s="3" t="n">
        <f aca="false">E28/$L$28</f>
        <v>0.172702641212848</v>
      </c>
      <c r="F29" s="3" t="n">
        <f aca="false">F28/$L$28</f>
        <v>0.15714906202817</v>
      </c>
      <c r="G29" s="3" t="n">
        <f aca="false">G28/$L$28</f>
        <v>0.167531903451985</v>
      </c>
      <c r="H29" s="3" t="n">
        <f aca="false">H28/$L$28</f>
        <v>0.162154336180686</v>
      </c>
      <c r="I29" s="3" t="n">
        <f aca="false">I28/$L$28</f>
        <v>0.0852758071521645</v>
      </c>
      <c r="J29" s="3" t="n">
        <f aca="false">J28/$L$28</f>
        <v>0.054561624852634</v>
      </c>
    </row>
    <row r="32" customFormat="false" ht="51" hidden="false" customHeight="false" outlineLevel="0" collapsed="false">
      <c r="A32" s="1" t="s">
        <v>18</v>
      </c>
      <c r="B32" s="4"/>
      <c r="C32" s="5" t="s">
        <v>19</v>
      </c>
      <c r="D32" s="5" t="s">
        <v>20</v>
      </c>
      <c r="E32" s="5" t="s">
        <v>21</v>
      </c>
      <c r="F32" s="5" t="s">
        <v>22</v>
      </c>
      <c r="G32" s="5" t="s">
        <v>23</v>
      </c>
      <c r="H32" s="5" t="s">
        <v>24</v>
      </c>
      <c r="I32" s="7"/>
    </row>
    <row r="33" customFormat="false" ht="12.75" hidden="false" customHeight="false" outlineLevel="0" collapsed="false">
      <c r="A33" s="1"/>
      <c r="B33" s="4" t="s">
        <v>3</v>
      </c>
      <c r="C33" s="0" t="n">
        <v>281.507</v>
      </c>
      <c r="D33" s="0" t="n">
        <v>40.186</v>
      </c>
      <c r="E33" s="0" t="n">
        <v>29.856</v>
      </c>
      <c r="F33" s="0" t="n">
        <v>8.8672</v>
      </c>
      <c r="G33" s="0" t="n">
        <v>3.267</v>
      </c>
      <c r="H33" s="0" t="n">
        <v>2.525</v>
      </c>
      <c r="J33" s="4" t="n">
        <f aca="false">SUM(C33:H33)</f>
        <v>366.2082</v>
      </c>
    </row>
    <row r="34" customFormat="false" ht="12.75" hidden="false" customHeight="false" outlineLevel="0" collapsed="false">
      <c r="A34" s="1"/>
      <c r="B34" s="4" t="s">
        <v>4</v>
      </c>
      <c r="C34" s="4" t="n">
        <f aca="false">C33/$J$33</f>
        <v>0.768707527575844</v>
      </c>
      <c r="D34" s="4" t="n">
        <f aca="false">D33/$J$33</f>
        <v>0.109735390960661</v>
      </c>
      <c r="E34" s="4" t="n">
        <f aca="false">E33/$J$33</f>
        <v>0.0815273934335714</v>
      </c>
      <c r="F34" s="4" t="n">
        <f aca="false">F33/$J$33</f>
        <v>0.0242135484677842</v>
      </c>
      <c r="G34" s="4" t="n">
        <f aca="false">G33/$J$33</f>
        <v>0.00892115468741552</v>
      </c>
      <c r="H34" s="4" t="n">
        <f aca="false">H33/$J$33</f>
        <v>0.00689498487472427</v>
      </c>
    </row>
    <row r="35" customFormat="false" ht="12.75" hidden="false" customHeight="false" outlineLevel="0" collapsed="false">
      <c r="A35" s="1"/>
      <c r="B35" s="4"/>
    </row>
    <row r="36" customFormat="false" ht="12.75" hidden="false" customHeight="false" outlineLevel="0" collapsed="false">
      <c r="A36" s="1"/>
      <c r="B36" s="4" t="s">
        <v>5</v>
      </c>
      <c r="C36" s="0" t="n">
        <v>2.3278</v>
      </c>
      <c r="D36" s="0" t="n">
        <v>1.615</v>
      </c>
      <c r="E36" s="0" t="n">
        <v>0.9676</v>
      </c>
      <c r="F36" s="0" t="n">
        <v>0.1382</v>
      </c>
      <c r="G36" s="0" t="n">
        <v>0.4164</v>
      </c>
      <c r="H36" s="0" t="n">
        <v>0.5368</v>
      </c>
      <c r="J36" s="4" t="n">
        <f aca="false">SUM(C36:H36)</f>
        <v>6.0018</v>
      </c>
    </row>
    <row r="37" customFormat="false" ht="12.75" hidden="false" customHeight="false" outlineLevel="0" collapsed="false">
      <c r="A37" s="1"/>
      <c r="B37" s="4" t="s">
        <v>4</v>
      </c>
      <c r="C37" s="4" t="n">
        <f aca="false">C36/$J$36</f>
        <v>0.387850311573195</v>
      </c>
      <c r="D37" s="4" t="n">
        <f aca="false">D36/$J$36</f>
        <v>0.269085940884401</v>
      </c>
      <c r="E37" s="4" t="n">
        <f aca="false">E36/$J$36</f>
        <v>0.161218301176314</v>
      </c>
      <c r="F37" s="4" t="n">
        <f aca="false">F36/$J$36</f>
        <v>0.0230264254057116</v>
      </c>
      <c r="G37" s="4" t="n">
        <f aca="false">G36/$J$36</f>
        <v>0.0693791862441268</v>
      </c>
      <c r="H37" s="4" t="n">
        <f aca="false">H36/$J$36</f>
        <v>0.0894398347162518</v>
      </c>
    </row>
    <row r="38" customFormat="false" ht="12.75" hidden="false" customHeight="false" outlineLevel="0" collapsed="false">
      <c r="A38" s="1"/>
      <c r="B38" s="4"/>
    </row>
    <row r="39" customFormat="false" ht="12.75" hidden="false" customHeight="false" outlineLevel="0" collapsed="false">
      <c r="A39" s="1"/>
      <c r="B39" s="3" t="s">
        <v>11</v>
      </c>
      <c r="C39" s="3" t="n">
        <v>0.755</v>
      </c>
      <c r="D39" s="3" t="n">
        <v>0.505</v>
      </c>
      <c r="E39" s="3" t="n">
        <v>0.711</v>
      </c>
      <c r="F39" s="3" t="n">
        <v>0.08533</v>
      </c>
      <c r="G39" s="3" t="n">
        <v>0.423</v>
      </c>
      <c r="H39" s="3" t="n">
        <v>0.422</v>
      </c>
      <c r="J39" s="4" t="n">
        <f aca="false">SUM(C39:H39)</f>
        <v>2.90133</v>
      </c>
    </row>
    <row r="40" customFormat="false" ht="12.75" hidden="false" customHeight="false" outlineLevel="0" collapsed="false">
      <c r="A40" s="1"/>
      <c r="B40" s="3" t="s">
        <v>4</v>
      </c>
      <c r="C40" s="3" t="n">
        <f aca="false">C39/$J$39</f>
        <v>0.260225482795821</v>
      </c>
      <c r="D40" s="3" t="n">
        <f aca="false">D39/$J$39</f>
        <v>0.174058104386609</v>
      </c>
      <c r="E40" s="3" t="n">
        <f aca="false">E39/$J$39</f>
        <v>0.2450600241958</v>
      </c>
      <c r="F40" s="3" t="n">
        <f aca="false">F39/$J$39</f>
        <v>0.0294106495986323</v>
      </c>
      <c r="G40" s="3" t="n">
        <f aca="false">G39/$J$39</f>
        <v>0.145795204268387</v>
      </c>
      <c r="H40" s="3" t="n">
        <f aca="false">H39/$J$39</f>
        <v>0.14545053475475</v>
      </c>
    </row>
  </sheetData>
  <mergeCells count="4">
    <mergeCell ref="A1:A7"/>
    <mergeCell ref="A10:A18"/>
    <mergeCell ref="A21:A29"/>
    <mergeCell ref="A32:A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2022-11-24T19:26:24Z</dcterms:created>
  <dc:creator/>
  <dc:description/>
  <dc:language>en-US</dc:language>
  <cp:lastModifiedBy/>
  <dcterms:modified xsi:type="dcterms:W3CDTF">2022-11-29T14:32:27Z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