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<sst xmlns="http://schemas.openxmlformats.org/spreadsheetml/2006/main" count="132" uniqueCount="127">
  <si>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</si>
  <si>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</si>
  <si>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</si>
  <si>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</si>
  <si>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</si>
  <si>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</si>
  <si>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</si>
  <si>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</si>
  <si>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</si>
  <si>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</si>
  <si>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</si>
  <si>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</si>
  <si>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</si>
  <si>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</si>
  <si>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</si>
  <si>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</si>
  <si>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</si>
  <si>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</si>
  <si>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</si>
  <si>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</si>
  <si>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</si>
  <si>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</si>
  <si>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</si>
  <si>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</si>
  <si>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</si>
  <si>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</si>
  <si>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</si>
  <si>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</si>
  <si>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</si>
  <si>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</si>
  <si>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</si>
  <si>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</si>
  <si>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</si>
  <si>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</si>
  <si>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</si>
  <si>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</si>
  <si>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</si>
  <si>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</si>
  <si>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</si>
  <si>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</si>
  <si>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</si>
  <si>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</si>
  <si>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</si>
  <si>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</si>
  <si>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</si>
  <si>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</si>
  <si>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</si>
  <si>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</si>
  <si>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</si>
  <si>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</si>
  <si>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</si>
  <si>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</si>
  <si>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</si>
  <si>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</si>
  <si>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</si>
  <si>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</si>
  <si>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</si>
  <si>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</si>
  <si>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</si>
  <si>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</si>
  <si>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</si>
  <si>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</si>
  <si>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</si>
  <si>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</si>
  <si>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</si>
  <si>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</si>
  <si>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</si>
  <si>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</si>
  <si>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</si>
  <si>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</si>
  <si>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</si>
  <si>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</si>
  <si>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</si>
  <si>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</si>
  <si>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</si>
  <si>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</si>
  <si>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</si>
  <si>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</si>
  <si>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</si>
  <si>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</si>
  <si>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</si>
  <si>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</si>
  <si>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</si>
  <si>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</si>
  <si>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</si>
  <si>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</si>
  <si>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</si>
  <si>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</si>
  <si>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</si>
  <si>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</si>
  <si>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</si>
  <si>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</si>
  <si>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</si>
  <si>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</si>
  <si>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</si>
  <si>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</si>
  <si>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</si>
  <si>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</si>
  <si>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</si>
  <si>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</si>
  <si>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</si>
  <si>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</si>
  <si>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</si>
  <si>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</si>
  <si>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</si>
  <si>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</si>
  <si>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</si>
  <si>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</si>
  <si>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</si>
  <si>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</si>
  <si>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</si>
  <si>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</si>
  <si>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</si>
  <si>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</si>
  <si>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</si>
  <si>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</si>
  <si>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</si>
  <si>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</si>
  <si>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</si>
  <si>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</si>
  <si>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</si>
  <si>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</si>
  <si>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</si>
  <si>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</si>
  <si>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</si>
  <si>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CMC-1246</t>
  </si>
  <si>
    <t>Deneme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</si>
</sst>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42970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88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88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42941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CMC-1246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42969</v>
      </c>
      <c r="G18" s="40">
        <f>Record_CMC!F31</f>
        <v>42969</v>
      </c>
      <c r="H18" s="141">
        <f>Record_CMC!G31</f>
        <v>42969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21</v>
      </c>
      <c r="G22" s="33">
        <f>Record_CMC!F27</f>
        <v>20.9</v>
      </c>
      <c r="H22" s="144">
        <f>Record_CMC!G27</f>
        <v>20.7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21.8</v>
      </c>
      <c r="G24" s="25">
        <f>Record_CMC!F34</f>
        <v>23.2</v>
      </c>
      <c r="H24" s="130">
        <f>Record_CMC!G34</f>
        <v>21.9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22.8</v>
      </c>
      <c r="G25" s="31">
        <f>Record_CMC!F25</f>
        <v>22.8</v>
      </c>
      <c r="H25" s="143">
        <f>Record_CMC!G25</f>
        <v>22.8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23.4</v>
      </c>
      <c r="G26" s="31">
        <f>Record_CMC!F36</f>
        <v>23.6</v>
      </c>
      <c r="H26" s="143">
        <f>Record_CMC!G36</f>
        <v>23.5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16.329999999999998</v>
      </c>
      <c r="G27" s="25">
        <f>Record_CMC!F38</f>
        <v>11.67</v>
      </c>
      <c r="H27" s="130">
        <f>Record_CMC!G38</f>
        <v>15.49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15.14</v>
      </c>
      <c r="G28" s="25">
        <f>Record_CMC!F39</f>
        <v>11.56</v>
      </c>
      <c r="H28" s="130">
        <f>Record_CMC!G39</f>
        <v>10.85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12.22</v>
      </c>
      <c r="G29" s="25">
        <f>Record_CMC!F40</f>
        <v>7.86</v>
      </c>
      <c r="H29" s="130">
        <f>Record_CMC!G40</f>
        <v>15.32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9.5399999999999991</v>
      </c>
      <c r="G30" s="25">
        <f>Record_CMC!F41</f>
        <v>14.72</v>
      </c>
      <c r="H30" s="130">
        <f>Record_CMC!G41</f>
        <v>8.4700000000000006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10.98</v>
      </c>
      <c r="G31" s="25">
        <f>Record_CMC!F42</f>
        <v>8.64</v>
      </c>
      <c r="H31" s="130">
        <f>Record_CMC!G42</f>
        <v>16.05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10.59</v>
      </c>
      <c r="G32" s="25">
        <f>Record_CMC!F43</f>
        <v>14.61</v>
      </c>
      <c r="H32" s="156">
        <f>Record_CMC!G43</f>
        <v>7.78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8.92</v>
      </c>
      <c r="G33" s="25">
        <f>Record_CMC!F44</f>
        <v>8.4600000000000009</v>
      </c>
      <c r="H33" s="130">
        <f>Record_CMC!G44</f>
        <v>16.07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11.959999999999999</v>
      </c>
      <c r="G34" s="25">
        <f>Record_CMC!F46</f>
        <v>11.074285714285717</v>
      </c>
      <c r="H34" s="130">
        <f>Record_CMC!G46</f>
        <v>12.861428571428572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4.0785771013760339</v>
      </c>
      <c r="G35" s="25">
        <f>Record_CMC!F51</f>
        <v>3.742331409019501</v>
      </c>
      <c r="H35" s="130">
        <f>Record_CMC!G51</f>
        <v>4.45271705523471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4.091208521876748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99,3x50,9</v>
      </c>
      <c r="G37" s="38" t="str">
        <f>(Record_CMC!F50)&amp; "x" &amp; (Record_CMC!K25)</f>
        <v>99,3x50,8</v>
      </c>
      <c r="H37" s="145" t="str">
        <f>(Record_CMC!G50)&amp; "x" &amp; (Record_CMC!L25)</f>
        <v>99,3x51,4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2442.2604422604422</v>
      </c>
      <c r="G38" s="37">
        <f>Record_CMC!F49</f>
        <v>2450.4950495049507</v>
      </c>
      <c r="H38" s="146">
        <f>Record_CMC!G49</f>
        <v>2437.6528117359412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17,65 ; 15,5 and 19,71mm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42969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42970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42941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51.1</v>
      </c>
      <c r="F19" s="87">
        <v>50.83</v>
      </c>
      <c r="G19" s="88">
        <v>51.77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50.76</v>
      </c>
      <c r="F20" s="89">
        <v>50.68</v>
      </c>
      <c r="G20" s="90">
        <v>51.12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50.93</v>
      </c>
      <c r="F21" s="92">
        <f t="shared" ref="F21:G21" si="0">AVERAGE(F19:F20)</f>
        <v>50.754999999999995</v>
      </c>
      <c r="G21" s="92">
        <f t="shared" si="0"/>
        <v>51.445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22.8</v>
      </c>
      <c r="F25" s="93">
        <v>22.8</v>
      </c>
      <c r="G25" s="94">
        <v>22.8</v>
      </c>
      <c r="H25" s="93"/>
      <c r="I25" s="93"/>
      <c r="J25" s="119">
        <f>ROUND(E21,1)</f>
        <v>50.9</v>
      </c>
      <c r="K25" s="119">
        <f>ROUND(F21,1)</f>
        <v>50.8</v>
      </c>
      <c r="L25" s="119">
        <f>ROUND(G21,1)</f>
        <v>51.4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21</v>
      </c>
      <c r="F27" s="91">
        <v>20.9</v>
      </c>
      <c r="G27" s="91">
        <v>20.7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28.9</v>
      </c>
      <c r="F29" s="91">
        <v>27.4</v>
      </c>
      <c r="G29" s="91">
        <v>27.5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42969</v>
      </c>
      <c r="F31" s="117">
        <v>42969</v>
      </c>
      <c r="G31" s="117">
        <v>42969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21.8</v>
      </c>
      <c r="F34" s="91">
        <v>23.2</v>
      </c>
      <c r="G34" s="91">
        <v>21.9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42970</v>
      </c>
      <c r="F35" s="122">
        <f t="shared" ref="F35:G35" si="2">F31+F30/24</f>
        <v>42970</v>
      </c>
      <c r="G35" s="122">
        <f t="shared" si="2"/>
        <v>42970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23.4</v>
      </c>
      <c r="F36" s="99">
        <v>23.6</v>
      </c>
      <c r="G36" s="100">
        <v>23.5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23.1</v>
      </c>
      <c r="F37" s="104">
        <f>AVERAGE(F36,F25)</f>
        <v>23.200000000000003</v>
      </c>
      <c r="G37" s="104">
        <f>AVERAGE(G36,G25)</f>
        <v>23.15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16.329999999999998</v>
      </c>
      <c r="F38" s="95">
        <v>11.67</v>
      </c>
      <c r="G38" s="95">
        <v>15.49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15.14</v>
      </c>
      <c r="F39" s="87">
        <v>11.56</v>
      </c>
      <c r="G39" s="87">
        <v>10.85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12.22</v>
      </c>
      <c r="F40" s="87">
        <v>7.86</v>
      </c>
      <c r="G40" s="87">
        <v>15.32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9.5399999999999991</v>
      </c>
      <c r="F41" s="87">
        <v>14.72</v>
      </c>
      <c r="G41" s="87">
        <v>8.4700000000000006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10.98</v>
      </c>
      <c r="F42" s="87">
        <v>8.64</v>
      </c>
      <c r="G42" s="87">
        <v>16.05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10.59</v>
      </c>
      <c r="F43" s="87">
        <v>14.61</v>
      </c>
      <c r="G43" s="87">
        <v>7.78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8.92</v>
      </c>
      <c r="F44" s="87">
        <v>8.4600000000000009</v>
      </c>
      <c r="G44" s="87">
        <v>16.07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17.649999999999999</v>
      </c>
      <c r="F45" s="96">
        <v>15.5</v>
      </c>
      <c r="G45" s="96">
        <v>19.71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11.959999999999999</v>
      </c>
      <c r="F46" s="109">
        <f>AVERAGE(F38:F44)</f>
        <v>11.074285714285717</v>
      </c>
      <c r="G46" s="109">
        <f>AVERAGE(G38:G44)</f>
        <v>12.861428571428572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994</v>
      </c>
      <c r="F47" s="102">
        <v>990</v>
      </c>
      <c r="G47" s="102">
        <v>997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587</v>
      </c>
      <c r="F48" s="102">
        <v>586</v>
      </c>
      <c r="G48" s="102">
        <v>588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2442.2604422604422</v>
      </c>
      <c r="F49" s="103">
        <f>1000*F47/(F47-F48)</f>
        <v>2450.4950495049507</v>
      </c>
      <c r="G49" s="103">
        <f>1000*G47/(G47-G48)</f>
        <v>2437.6528117359412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99.3</v>
      </c>
      <c r="F50" s="99">
        <v>99.3</v>
      </c>
      <c r="G50" s="100">
        <v>99.3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4.0785771013760339</v>
      </c>
      <c r="F51" s="107">
        <f>(F46-(((((273+F37)*F21*F46)/(F33-2))^(1/2))*0.0238))*(((273+F37)*F21*0.0239)/((F33-2)*F30))</f>
        <v>3.742331409019501</v>
      </c>
      <c r="G51" s="107">
        <f>(G46-(((((273+G37)*G21*G46)/(G33-2))^(1/2))*0.0238))*(((273+G37)*G21*0.0239)/((G33-2)*G30))</f>
        <v>4.45271705523471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2018-03-21T20:59:50Z</dcterms:modified>
</cp:coreProperties>
</file>