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b-win8\Desktop\"/>
    </mc:Choice>
  </mc:AlternateContent>
  <xr:revisionPtr revIDLastSave="0" documentId="13_ncr:1_{0895F1EA-1C2F-46AA-9F5D-82E35BFB38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PCR_miRNA" sheetId="1" r:id="rId1"/>
    <sheet name="Sheet2" sheetId="4" r:id="rId2"/>
    <sheet name="Sheet1" sheetId="2" r:id="rId3"/>
    <sheet name="NB_miRNA" sheetId="3" r:id="rId4"/>
  </sheets>
  <definedNames>
    <definedName name="_xlnm._FilterDatabase" localSheetId="0" hidden="1">QPCR_miRNA!$A$2:$BJ$109</definedName>
  </definedNames>
  <calcPr calcId="191029" iterateCount="1"/>
</workbook>
</file>

<file path=xl/calcChain.xml><?xml version="1.0" encoding="utf-8"?>
<calcChain xmlns="http://schemas.openxmlformats.org/spreadsheetml/2006/main">
  <c r="K1" i="2" l="1"/>
  <c r="S4" i="2"/>
  <c r="S3" i="2"/>
  <c r="S2" i="2"/>
  <c r="O4" i="2"/>
  <c r="O3" i="2"/>
  <c r="O2" i="2"/>
  <c r="K6" i="2"/>
  <c r="K4" i="2"/>
  <c r="K3" i="2"/>
  <c r="K2" i="2"/>
  <c r="G6" i="2"/>
  <c r="G2" i="2"/>
  <c r="G1" i="2"/>
  <c r="C6" i="2"/>
  <c r="C5" i="2"/>
  <c r="C4" i="2"/>
  <c r="C3" i="2"/>
  <c r="C2" i="2"/>
  <c r="J2" i="2"/>
  <c r="J3" i="2"/>
  <c r="J4" i="2"/>
  <c r="J5" i="2"/>
  <c r="J6" i="2"/>
  <c r="J1" i="2"/>
  <c r="C1" i="2"/>
</calcChain>
</file>

<file path=xl/sharedStrings.xml><?xml version="1.0" encoding="utf-8"?>
<sst xmlns="http://schemas.openxmlformats.org/spreadsheetml/2006/main" count="1965" uniqueCount="650">
  <si>
    <t>Chr17:5885504:5885628:-</t>
  </si>
  <si>
    <t>gma-MIR156a</t>
  </si>
  <si>
    <t>L1</t>
  </si>
  <si>
    <t>root,stem,seed,endothelium,embryo,suspensor,epidermis,plumule,parenchyma,shoot,stele,vasculature,endosperm,anther,ovarie,flower,leaf,cotyledon,pod</t>
  </si>
  <si>
    <t>CACACCAGAUUGAGAGAGGCUGACAGAAGAGAGUGAGCACAUGCUAGUGGUAUUUGUAUGAGGGCAUACAAUUGCGGGUGCGUGCUCACUUCUCUAUCUGUCAGCUUCCCAUUCUUUUUUACUUU</t>
  </si>
  <si>
    <t>UGACAGAAGAGAGUGAGCAC</t>
  </si>
  <si>
    <t>GCUCACUUCUCUAUCUGUCAGC</t>
  </si>
  <si>
    <t>Chr13:27036558:27036683:+</t>
  </si>
  <si>
    <t>gma-MIR1507a</t>
  </si>
  <si>
    <t>root,stem,seed,endothelium,embryo,suspensor,epidermis,plumule,parenchyma,shoot,stele,vasculature,endosperm,anther,ovarie,flower,leaf,cotyledon</t>
  </si>
  <si>
    <t>GUCUUAACGCAGUGUUUGGCAGAGGUGUAUGGAGUGAGAGAAGGGAAAGGGUAUUUUCCGAUUCUGUCGUUACUCUCUUCCCUCUCUCAUUCCAUACAUCGUCUGACGAACGUAUCGUUGAUUGGU</t>
  </si>
  <si>
    <t>AGAGGUGUAUGGAGUGAGAGA</t>
  </si>
  <si>
    <t>UCUCAUUCCAUACAUCGUCUGA</t>
  </si>
  <si>
    <t>Chr18:20910822:20910943:+</t>
  </si>
  <si>
    <t>gma-MIR1511</t>
  </si>
  <si>
    <t>GGGUGGAAUGGUUUCAGCCGUGGUAUCAGGUCCUGCUUCAUCAAGUGGUCUUGUGUUCAAAUCCAGCCUCAAGCACAUGGUUAACCAGGCUCUGAUACCAUGGUGAAUAUAAUUAUCUUCCA</t>
  </si>
  <si>
    <t>UGGUAUCAGGUCCUGCUUCA</t>
  </si>
  <si>
    <t>AACCAGGCUCUGAUACCAUG</t>
  </si>
  <si>
    <t>Chr13:27517027:27517155:+</t>
  </si>
  <si>
    <t>gma-MIR396b</t>
  </si>
  <si>
    <t>CUCAAGUCCUGGUCAUGCUUUUCCACAGCUUUCUUGAACUUCUUAUGCAUCUUAUAUCUCUCCACCUCCAGGAUUUUAAGCCCUAGAAGCUCAAGAAAGCUGUGGGAGAAUAUGGCAAUUCAGGCUUUU</t>
  </si>
  <si>
    <t>UUCCACAGCUUUCUUGAACUU</t>
  </si>
  <si>
    <t>GCUCAAGAAAGCUGUGGGAGA</t>
  </si>
  <si>
    <t>Chr01:49411635:49411801:+</t>
  </si>
  <si>
    <t>gma-MIR1515a</t>
  </si>
  <si>
    <t>L2</t>
  </si>
  <si>
    <t>root,stem,seed,endothelium,embryo,epidermis,plumule,parenchyma,shoot,vasculature,endosperm,anther,ovarie,flower,leaf,cotyledon,pod,root_leaf</t>
  </si>
  <si>
    <t>CGCGACCCAUUAAAUGUUCAUCAUUUUGCGUGCAAUGAUCUGAACCAUUUUGAUUCCCUGCACCGUUAUUUCGUUGUGGCAUAAUCAAAUUAAGCCAUUGAUUUUAUGUUUGUGGAAAACGUUUCUGAUCACUCACGCAAAAUGAUGUCAAUUUUGUGGGUUCAUGU</t>
  </si>
  <si>
    <t>UCAUUUUGCGUGCAAUGAUCUG</t>
  </si>
  <si>
    <t>GAUCACUCACGCAAAAUGAUG</t>
  </si>
  <si>
    <t>Chr20:36455439:36455545:+</t>
  </si>
  <si>
    <t>gma-MIR482b</t>
  </si>
  <si>
    <t>AAAUUGGGGGAAGGCAUGGGUAUGGGGGGAUUGGGAAGGAAUAUCCAUAAGCAAAAUAUGCUAUUUCUUCCCUACACCUCCCAUACCACUGUUUUUCCUCUCUUUCU</t>
  </si>
  <si>
    <t>UAUGGGGGGAUUGGGAAGGAAU</t>
  </si>
  <si>
    <t>UCUUCCCUACACCUCCCAUACC</t>
  </si>
  <si>
    <t>Chr04:47978910:47979033:+</t>
  </si>
  <si>
    <t>gma-MIR166e</t>
  </si>
  <si>
    <t>GGUUAGUAGAGGUGUUGAGGGGAAUGUUGGCUGGCUCGAGGCUUUUCAAAGAGGAGGUUCUCACUGGCAAGAACUAUAAGGCUUCGGACCAGGCUUCAUUCCCCUCAAAAAUUGUGUUUUUGUG</t>
  </si>
  <si>
    <t>GGAAUGUUGGCUGGCUCGAGG</t>
  </si>
  <si>
    <t>UCGGACCAGGCUUCAUUCCCC</t>
  </si>
  <si>
    <t>Chr01:48944799:48944928:-</t>
  </si>
  <si>
    <t>gma-MIR168b</t>
  </si>
  <si>
    <t>L4</t>
  </si>
  <si>
    <t>CUCACUGUGCGGUCUCUAAUUCGCUUGGUGCAGGUCGGGAACCGGUUUUCGCGCGGAAUGGAGGAACGGUCGCCGGCGGCGAAUUGGAUCCCGCCUUGCAUCAACUGAAUCGGAGGCCGCGGUGAAGCUU</t>
  </si>
  <si>
    <t>UCGCUUGGUGCAGGUCGGG</t>
  </si>
  <si>
    <t>CGCCUUGCAUCAACUGAAU</t>
  </si>
  <si>
    <t>Chr01:43181374:43181489:+</t>
  </si>
  <si>
    <t>gma-MIR390c</t>
  </si>
  <si>
    <t>UAGUGUGGAAGAAUCUGUAAAGCUCAGGAGGGAUAGCGCCAUGGAUGAUCUCUUCUCCACUCUUGAUCUUCUCUUGCGCUAUCCAUCCUGAGUUUCAUGGCUUCUAUCCACACACA</t>
  </si>
  <si>
    <t>AGCUCAGGAGGGAUAGCGCC</t>
  </si>
  <si>
    <t>CGCUAUCCAUCCUGAGUUUC</t>
  </si>
  <si>
    <t>Chr10:48913054:48913170:-</t>
  </si>
  <si>
    <t>gma-MIR319f</t>
  </si>
  <si>
    <t>root,stem,seed,embryo,epidermis,plumule,parenchyma,shoot,stele,vasculature,endosperm,anther,ovarie,flower,leaf,cotyledon,pod,root_leaf</t>
  </si>
  <si>
    <t>AGCCCAUGUACAUAAUUAAGGUGGUCUGCUUCUGAUCCAACGAUGCGGGAGCUGCAUUUAGUCGUGACUGUCACGUCUUGGACUGAAGGGGCCUCUUCAUUUCCCAUAUCCUUCACU</t>
  </si>
  <si>
    <t>GUGGUCUGCUUCUGAUCCAACG</t>
  </si>
  <si>
    <t>UUGGACUGAAGGGGCCUCUU</t>
  </si>
  <si>
    <t>Chr01:12590825:12590916:+</t>
  </si>
  <si>
    <t>gma-MIR4411</t>
  </si>
  <si>
    <t>root,stem,seed,endothelium,plumule,stele,vasculature,anther,ovarie,flower,leaf,cotyledon,pod,root_leaf,shoot</t>
  </si>
  <si>
    <t>UGUUUUGGUAUAUCGUUAGACGACGAUUAAUUAGUUGUAGUAAUCAUGAAUUAUUGUAACUAAUUUGUCGGUACCUCUUAAUAAUGUAAUUU</t>
  </si>
  <si>
    <t>CGACGAUUAAUUAGUUGUAGUAAUC</t>
  </si>
  <si>
    <t>UUAUUGUAACUAAUUUGUCGGU</t>
  </si>
  <si>
    <t>Chr18:57154755:57154871:-</t>
  </si>
  <si>
    <t>gma-MIR482c</t>
  </si>
  <si>
    <t>L3</t>
  </si>
  <si>
    <t>GGGAGAUUGGAGCAAUCAGAAUUUGUGGGAAUGGGCUGAUUGGGAAGUAAUGAGAUUGAGCAAUACAUUUAAUUUCUUCCCAAUUCCGCCCAUUCCUAUGAUUUCUGAUGCUUCUUC</t>
  </si>
  <si>
    <t>AUUUGUGGGAAUGGGCUGAUUGG</t>
  </si>
  <si>
    <t>UUCCCAAUUCCGCCCAUUCCU</t>
  </si>
  <si>
    <t>Chr20:36444870:36445015:+</t>
  </si>
  <si>
    <t>gma-MIR2118a</t>
  </si>
  <si>
    <t>AAGAGCUUGAGGAAGUGAUGGGAGAUGGGAGGGUCGGUAAAGAAUAUAUCUGAGACUCGACUCAAUCUCGAUCUCUCUCAGUGUUGUGUUGUUUUGUUUAUCCUUUUGCCGAUUCCACCCAUUCCUAUGAUUUCCUUCGGUUCCUC</t>
  </si>
  <si>
    <t>GGAGAUGGGAGGGUCGGUAAAG</t>
  </si>
  <si>
    <t>UUGCCGAUUCCACCCAUUCCU</t>
  </si>
  <si>
    <t>Chr08:47699423:47699546:+</t>
  </si>
  <si>
    <t>gma-MIR5037c</t>
  </si>
  <si>
    <t>root,stem,seed,endothelium,anther,ovarie,flower,leaf,pod,root_leaf</t>
  </si>
  <si>
    <t>GAUAGGAGAAAGUCUUUAGCAACCCUCAAAGGCUUCCACUACUCCAUAUUUCAGUCUAGUGAAUGUCCACAAACAUGGAGGAGUAGUGGAACUUUGAGGCCUGCUGAAGCCUUUAUUACUGCUG</t>
  </si>
  <si>
    <t>AACCCUCAAAGGCUUCCACUAC</t>
  </si>
  <si>
    <t>AGUGGAACUUUGAGGCCUGC</t>
  </si>
  <si>
    <t>Chr14:6870091:6870271:+</t>
  </si>
  <si>
    <t>gma-MIR5370</t>
  </si>
  <si>
    <t>UCAUGUAACUCCUGUUUGCACUAAAGAUUGUCCAAAAGGAAUAUUGUUUUAUGCAGAAGACAAAUUACAUCGGAUAAGAAAAAUCACACCACAUAAUUGCUGCAUUGCUUUAGAUCUCUAUUUCUGCAUAAAACAAUAUUCCUUUUGGACAAUCUUUAGUGCAAACAGGAGUCACAUGAGA</t>
  </si>
  <si>
    <t>CUAAAGAUUGUCCAAAAGGAA</t>
  </si>
  <si>
    <t>CCUUUUGGACAAUCUUUAGUG</t>
  </si>
  <si>
    <t>Chr10:1080942:1081046:+</t>
  </si>
  <si>
    <t>gma-MIR403b</t>
  </si>
  <si>
    <t>root,stem,seed,embryo,endothelium,suspensor,epidermis,plumule,parenchyma,shoot,stele,vasculature,endosperm,anther,ovarie,flower,leaf,cotyledon,pod,root_leaf</t>
  </si>
  <si>
    <t>AGAGACAGAGGCAAAUCGCAGGUUCGUGCGUGAAUCUAAUCAAAGUUUCUCAUUAACUUCUGCGUUAGAUUCACGCACAAACUUGUCAUUUCCCUUUUCUUAACC</t>
  </si>
  <si>
    <t>GGUUCGUGCGUGAAUCUAAUC</t>
  </si>
  <si>
    <t>UUAGAUUCACGCACAAACUUG</t>
  </si>
  <si>
    <t>Chr15:4337680:4337785:+</t>
  </si>
  <si>
    <t>gma-MIR3522</t>
  </si>
  <si>
    <t>GGUUUUACAGGAUCGUCCUGAGACCAAAUGAGCAGCUGACCACAUGAUGCAGCUAUGUUUGCUAUUCAGCUGCUCAUCUGUUCUCAGGUCGCCCUUGUUGGACUGU</t>
  </si>
  <si>
    <t>AGACCAAAUGAGCAGCUGA</t>
  </si>
  <si>
    <t>AGCUGCUCAUCUGUUCUCA</t>
  </si>
  <si>
    <t>Chr10:37083947:37084099:-</t>
  </si>
  <si>
    <t>gma-MIR408c</t>
  </si>
  <si>
    <t>UAGUUAGAGACAGGACAAAGCAGGGGAACAGGCAGAGCAUGGAUGGAGCUAUCAACACAAUAUUGUCAAGAAAGUGAGAAAGUGAGAGGAGAAAUCUGUUGUGGUUCUGCUCAUGCACUGCCUCUUCCCUGGCUUUGUCUCUAUUUCUAAUUC</t>
  </si>
  <si>
    <t>CAGGGGAACAGGCAGAGCAUG</t>
  </si>
  <si>
    <t>AUGCACUGCCUCUUCCCUGGC</t>
  </si>
  <si>
    <t>Chr06:4705068:4705193:-</t>
  </si>
  <si>
    <t>gma-MIR156k</t>
  </si>
  <si>
    <t>UCUUUCUUGGGACAUAGAAAUUGACAGAAGAGAGUGAGCACACAGAGGCACUUGGUAUAGUAUAUAUACUAUUGCUUUUGCGUGCUCACUUCUCUUUCUGUCAACUUCCAGUGCUGGAAAAUUCCU</t>
  </si>
  <si>
    <t>UUGACAGAAGAGAGUGAGCAC</t>
  </si>
  <si>
    <t>GCUCACUUCUCUUUCUGUCAACU</t>
  </si>
  <si>
    <t>Chr03:36068169:36068334:-</t>
  </si>
  <si>
    <t>gma-MIR4416b</t>
  </si>
  <si>
    <t>root,stem,endothelium,anther,flower,leaf,cotyledon,pod,root_leaf,shoot</t>
  </si>
  <si>
    <t>UCCUAUGGCCAUCUUUGAUCUGGGUGAGAGAAACGCGUAUCGAUGAGAUUCAGGGCUUACUAGUUCACACAGUUGCAUCCACACACCAAUUGUUUUAACAAUUUGGAGUGAGUGUGUUUUGAUCGAUACGGGUCCUCUCACCUAGACUAGAGUUGCCCAAACUUUG</t>
  </si>
  <si>
    <t>UGGGUGAGAGAAACGCGUAUC</t>
  </si>
  <si>
    <t>UACGGGUCCUCUCACCUAGA</t>
  </si>
  <si>
    <t>Chr18:46351561:46351827:-</t>
  </si>
  <si>
    <t>gma-MIR5770a</t>
  </si>
  <si>
    <t>root,stem,seed,endothelium,embryo,suspensor,plumule,epidermis,endosperm,anther,ovarie,flower,leaf,cotyledon,pod,root_leaf,shoot</t>
  </si>
  <si>
    <t>CUUUGGGGUGGGAUAUUUCUUUAGGACUAUGGUUUGGACGAGUCACUACUCAGCAGAGAACAUGCUAAUUGAUUUGUGUGCACCGCAAAAGGGGAAUAAGAUUUUCUACCUAUGGCGAGGUAUAUGUCUGUUGAUUUUGGUUAUGUUCUCAUAACUUUUAUUGUUUUCAGCUUUUAGUCCAAAAUCGUGCAGAGCUUGAUAACACAGAAGAGUUCAGUUGCCACUUGUCCAAUCCAUAGUUUUAAAGGAAUGAACCCCUCAAAAUUU</t>
  </si>
  <si>
    <t>UUAGGACUAUGGUUUGGACGA</t>
  </si>
  <si>
    <t>GUCCAAUCCAUAGUUUUAAAG</t>
  </si>
  <si>
    <t>Chr02:14817210:14817449:-</t>
  </si>
  <si>
    <t>gma-MIR5677</t>
  </si>
  <si>
    <t>root,seed,embryo,endothelium,vasculature,endosperm,anther,flower,leaf,stem,pod,root_leaf,shoot</t>
  </si>
  <si>
    <t>GGAUCACACGACAGCCACUGAACUUGGUCAAAAACCAAAUUCUCAGGAAUAUUAUUCAUGUACAAAGAAGGCCACUGGAAGCACCAGUCAUGAGAGUAGAUUGCAUGGUUUUUAGUCUUCUGAAAAAGAGGGGAAAGAGAGCAAGGACAUUGGAGGAAGUUGUUAAUAGAGAUUUCAUGGUAAAUGAUAUCUUUGAAGAUUUGGUCUUUAAUCAAGCUGAAUGGUUUUGUGUGAUCCAUG</t>
  </si>
  <si>
    <t>AACUUGGUCAAAAACCAAAUU</t>
  </si>
  <si>
    <t>UUUGGUCUUUAAUCAAGCUGA</t>
  </si>
  <si>
    <t>Chr04:21763655:21763754:+</t>
  </si>
  <si>
    <t>Gma-MIR10193e</t>
  </si>
  <si>
    <t>stem,seed,endothelium,embryo,epidermis,endosperm,anther,ovarie,flower,leaf</t>
  </si>
  <si>
    <t>ACAUUAACAUCGGUUUUCUGUAAAAAAACCAAUGUUAACUGUCAAUAGUAACACAUUGGUUAACAUCAGUUUUUUUUACAGAAAACCGAUGUUAACUGUC</t>
  </si>
  <si>
    <t>UAAAAAAACCAAUGUUAACUGU</t>
  </si>
  <si>
    <t>UUAACAUCAGUUUUUUUUACA</t>
  </si>
  <si>
    <t>Chr05:21224439:21224701:-</t>
  </si>
  <si>
    <t>Gma-MIR10413c</t>
  </si>
  <si>
    <t>stem,seed,embryo,plumule,stele,vasculature,anther,ovarie,flower,leaf,pod,root_leaf,shoot</t>
  </si>
  <si>
    <t>UCUUCCAACUUGGCUUGCGGUUUUGGUAGAGAACGAAACCCUAAUCUAACCUUUCAUUUUCUUUCGAGGUAACAAUGGUUCUAUGCUUGUUUCUUGUUAGUUUCAUCUUGUCUUUGCAUCUUUUCUGACUUUGGAACCGCCAUUGUAUGUCUUAUGCUUCCUUUGAAAAACUUUUGAGAAAGAGACUUUGUAAACGUUAUCCUUUCAUGAAAUGCAUGUUAUUUUCGUAAUCUACACUGAACCCCGGUCACAUUGGCGUGGUC</t>
  </si>
  <si>
    <t>UUUUGGUAGAGAACGAAACCCU</t>
  </si>
  <si>
    <t>UUUCGUAAUCUACACUGAACC</t>
  </si>
  <si>
    <t>Chr01:12590958:12591049:-</t>
  </si>
  <si>
    <t>Gma-MIR10408</t>
  </si>
  <si>
    <t>root,stem,seed,embryo,endothelium,plumule,parenchyma,shoot,stele,vasculature,anther,ovarie,flower,leaf,cotyledon,endosperm,pod,root_leaf</t>
  </si>
  <si>
    <t>UCUCUAAAUCCUGGUUUUGAGACUAUCUGAAAGGGUGCCUCACAAAGGGAACGAGGACUCCUUUAAAUAGACUCAAUUUUCACUGUUUCUAC</t>
  </si>
  <si>
    <t>ACUAUCUGAAAGGGUGCCUCA</t>
  </si>
  <si>
    <t>CGAGGACUCCUUUAAAUAGACU</t>
  </si>
  <si>
    <t>Chr08:924339:924462:-</t>
  </si>
  <si>
    <t>Gma-MIR171u</t>
  </si>
  <si>
    <t>root,stem,seed,embryo,endothelium,suspensor,epidermis,plumule,parenchyma,shoot,endosperm,anther,ovarie,flower,leaf,cotyledon,pod,root_leaf</t>
  </si>
  <si>
    <t>GUUGGAGGAGUAUGUGGGGAUGUUGGAACAGUUCAAUCAAAUCAAAUUUCCUAAUGAUUGGGUGAUGGUUGGAUUCUUUGAUAUGAUUGAGCCGUGCCAAUAUCAAUUCCUACUUAGCAUAAUU</t>
  </si>
  <si>
    <t>UGUUGGAACAGUUCAAUCAAA</t>
  </si>
  <si>
    <t>UGAUUGAGCCGUGCCAAUAUC</t>
  </si>
  <si>
    <t>Chr10:48913096:48913250:-</t>
  </si>
  <si>
    <t>Gma-MIR319f</t>
  </si>
  <si>
    <t>root,stem,seed,embryo,epidermis,plumule,parenchyma,shoot,stele,vasculature,anther,ovarie,flower,leaf,pod,cotyledon,root_leaf</t>
  </si>
  <si>
    <t>GUGGAAGAUGGCUGAAACUCAGCUGCUGACUCGUUGGUUCGAGAGCUCACCAUUAAGAUCGAUCGAUGAUGUCGGCACUCAGCCCAUGUACAUAAUUAAGGUGGUCUGCUUCUGAUCCAACGAUGCGGGAGCUGCAUUUAGUCGUGACUGUCACG</t>
  </si>
  <si>
    <t>AGCUGCUGACUCGUUGGUUCG</t>
  </si>
  <si>
    <t>AUCCAACGAUGCGGGAGCUGC</t>
  </si>
  <si>
    <t>Chr06:1520261:1520367:-</t>
  </si>
  <si>
    <t>Gma-MIR394g</t>
  </si>
  <si>
    <t>root,stem,seed,endothelium,embryo,plumule,shoot,stele,vasculature,epidermis,parenchyma,anther,ovarie,flower,leaf,cotyledon,endosperm,pod,root_leaf</t>
  </si>
  <si>
    <t>AGGGUUGCUUACAGAGUUUCUUGGCAUUCUGUCCACCUCCACUUCUUGGCCCUAUCUACGUACUCGGAGGUGGAUAUACUGCCAAUAGAGCUGUGUUGGCUUCUCUU</t>
  </si>
  <si>
    <t>UUGGCAUUCUGUCCACCUCC</t>
  </si>
  <si>
    <t>GAGGUGGAUAUACUGCCAAUA</t>
  </si>
  <si>
    <t>Chr02:1790234:1790371:+</t>
  </si>
  <si>
    <t>Gma-MIR395s</t>
  </si>
  <si>
    <t>root,endothelium,seed,anther,ovarie,flower,leaf,endosperm,stem,cotyledon,pod,root_leaf,shoot</t>
  </si>
  <si>
    <t>AUUAAUUACUUGUUCCAACUUGAAGUGUUUGGGGGAACUCCUGGAUUCAACUAACACUGCAAAUUAAGCAAAAAUAUCAUUCGAAUUCAUUUCAUUAAUUCCCAACCACAGCUUUAAUAACUAUUUGACUAGUGUUUG</t>
  </si>
  <si>
    <t>UGAAGUGUUUGGGGGAACUC</t>
  </si>
  <si>
    <t>AUUCCCAACCACAGCUUUAAU</t>
  </si>
  <si>
    <t>Chr04:5462420:5462548:-</t>
  </si>
  <si>
    <t>Gma-MIR396g</t>
  </si>
  <si>
    <t>root,stem,seed,anther,flower,leaf,cotyledon,pod,root_leaf</t>
  </si>
  <si>
    <t>AGCAGAUCAUCUUAUUGAUUUUUCACAGCUUUCUUGAACGGUGUGAUCAUGGCAGAUCUAAGGCAUAAGAAAAAGUCUAUGGUAUAACAGUUCAAGAAAACUUGGAAUAUCAUGAAAAAUCGUUCACAA</t>
  </si>
  <si>
    <t>UUUCACAGCUUUCUUGAACGG</t>
  </si>
  <si>
    <t>AGUUCAAGAAAACUUGGAAUA</t>
  </si>
  <si>
    <t>Chr01:23400418:23400525:-</t>
  </si>
  <si>
    <t>Gma-MIR9755</t>
  </si>
  <si>
    <t>root,stem,anther,flower,leaf,cotyledon,pod,root_leaf,shoot</t>
  </si>
  <si>
    <t>CAAUAGAGGUAAAAAUUGAGGUGAAAAAUUCAUGGAUCAGUUUUCAAUGCAACUUCGCAAAUAAAACUGAUCCAGGAACUUUUCAUCUUCAAUUUUAACCCCGUGCUG</t>
  </si>
  <si>
    <t>GUGAAAAAUUCAUGGAUCAGU</t>
  </si>
  <si>
    <t>UGAUCCAGGAACUUUUCAUCU</t>
  </si>
  <si>
    <t>Chr08:13057184:13057276:+</t>
  </si>
  <si>
    <t>Gma-MIRN1261</t>
  </si>
  <si>
    <t>UUGAUGCACACAAGUGAUUGGCCAAACCUAAAAGAUUCCAAACAAAAACUACUGAAACUCUUAAGUUUGGCCUUUUAGCUUUCAAUCCAAUUU</t>
  </si>
  <si>
    <t>GCCAAACCUAAAAGAUUCCAA</t>
  </si>
  <si>
    <t>CUGAAACUCUUAAGUUUGGCCU</t>
  </si>
  <si>
    <t>Chr04:38079587:38079698:-</t>
  </si>
  <si>
    <t>Gma-MIRN1294a</t>
  </si>
  <si>
    <t>root,stem,seed,embryo,endothelium,epidermis,plumule,parenchyma,shoot,stele,vasculature,anther,ovarie,flower,leaf,cotyledon,pod,root_leaf</t>
  </si>
  <si>
    <t>AAGGAAGUCGAAUCAUCCGCGAAUAAUGAUGACCAAGAAGAUGAUCCAUUCUACCAGAAUGAGGAUGACUGUUUUGGUAUAUCGUUAGACGAUGAUUAGUUGUAGUAAUCAU</t>
  </si>
  <si>
    <t>GAAUAAUGAUGACCAAGAAGA</t>
  </si>
  <si>
    <t>GUUUUGGUAUAUCGUUAGACGA</t>
  </si>
  <si>
    <t>Chr03:1558210:1558335:+</t>
  </si>
  <si>
    <t>Gma-MIRN1303</t>
  </si>
  <si>
    <t>CGGCUGGUGCACUUCUGUGGGAGCUGUGAUGAAAAUUUAUCUGAUUGAUGGGUCAAUCAGUAGUCAUCUUAAACAAAUAGAUGAGUAAAUGUCUCUCUGAGCUCUUAUUUUUAUUUAUAAUAUAUC</t>
  </si>
  <si>
    <t>GAGCUGUGAUGAAAAUUUAU</t>
  </si>
  <si>
    <t>UAAAUGUCUCUCUGAGCUCUU</t>
  </si>
  <si>
    <t>Chr17:18803222:18803327:+</t>
  </si>
  <si>
    <t>Gma-MIR4997a</t>
  </si>
  <si>
    <t>root,stem,seed,endothelium,embryo,suspensor,epidermis,plumule,parenchyma,shoot,stele,vasculature,endosperm,anther,ovarie,flower,leaf,cotyledon,pod,root_leaf</t>
  </si>
  <si>
    <t>UAUUAGGUGUUGAUUUGCGUCAGGAGUUUUCUGCUGAGGCUGAGCAAGUAGAAGCGGGGAGACAUCGCGGCAGAAGAAAUCCUGAUCGUCAAGCGCGAAGAUGGGA</t>
  </si>
  <si>
    <t>CAGGAGUUUUCUGCUGAGGCU</t>
  </si>
  <si>
    <t>UCGCGGCAGAAGAAAUCCUGAU</t>
  </si>
  <si>
    <t>Chr02:21453836:21454191:+</t>
  </si>
  <si>
    <t>miR4382a-Probable</t>
  </si>
  <si>
    <t>root,anther,ovarie,flower,leaf,stem,cotyledon,seed,pod,root_leaf,shoot</t>
  </si>
  <si>
    <t>GGAAUACAAUCCGUAAAAAAUAUGUUAACUGAUUUCAUGGAUCUAGAAUUUUGUACAGUAAAUGUUAUGUUUUCGUUCAUGUACAGUAACUUUAAUCUAAACAGUAUGUGUUUGAAUACUAUUCCUAAAAGUACAACAGUCGGAUAUUUCAAUUGAAUGAUAUUGUAGCAGUAAGUCCUGUGGAUGAGAAAGGACAAUAAGACUAAGGUGUAUUGUUCAAAUGAAAUAUUAGGACGUAAUAUACUCGUGGCUAUGGGAGUAAGAUUCAAAUUGUAUUGUAAAAAAAGAGUUAAAAUUUUUUAUUUUUUCCAAAUCCAGGAAACUUAGUAACAUAUGACCUUAUGGAAACAUUUCUA</t>
  </si>
  <si>
    <t>UAUGUUAACUGAUUUCAUGGAU</t>
  </si>
  <si>
    <t>CCAGGAAACUUAGUAACAUAUG</t>
  </si>
  <si>
    <t>Chr01:6849062:6849344:+</t>
  </si>
  <si>
    <t>miR4348a-Probable</t>
  </si>
  <si>
    <t>root,stem,seed,embryo,endothelium,epidermis,plumule,parenchyma,anther,ovarie,flower,leaf,endosperm,cotyledon,root_leaf,shoot</t>
  </si>
  <si>
    <t>UAACUCGUGUGUGAGUGAGCUUUCGGUGUCGGUGAAUUGCCCUACAUUGCUAGCUAGCUAGGGAUCAGAGGAAGCUUUUCUAUAGCUACGUAAUAGGCUCAACUAAUUAGACACCAGGAUGCUGAAUUAGCAGUGAGAAACACAGUAUCAUAUUCAAAUGUGAAUAAGCAGAGAGAAUCCCUCAUAACCCAUGGUAAAGUAUUAUUUUACCCUUUUUUUAUAACCAGGAGAUAUUCAAGGUUUUUAUUUGACACCUCUAAAGCUCUAACUAAUUUCCUUCCCA</t>
  </si>
  <si>
    <t>UUUCGGUGUCGGUGAAUUGCC</t>
  </si>
  <si>
    <t>UUUUUAUUUGACACCUCUAAAGC</t>
  </si>
  <si>
    <t>Chr04:1556880:1557060:-</t>
  </si>
  <si>
    <t>gma-b1.0r1-50442</t>
  </si>
  <si>
    <t>GUCUUCACGUGGGUUUAACAAAGGGUUGCUUACAGAGUUUCUUGGCAUUCUGUCCACCUCCACUUCCACUUUCAGUUCCAUGGAUCUCUCUCUCUUUUUGGCCCUAUCUACGUACUCGGAGGUGGACAUACUGCCAAUAGAGCUGUGUUGGCUUCUCUUUGUCAAGCUUCCGUGAUACUAU</t>
  </si>
  <si>
    <t>AAGGGUUGCUUACAGAGUUUC</t>
  </si>
  <si>
    <t>AGCUGUGUUGGCUUCUCUUUG</t>
  </si>
  <si>
    <t>Chr02:20396477:20396611:+</t>
  </si>
  <si>
    <t>Gma-MIR_N112a</t>
  </si>
  <si>
    <t>root,anther,ovarie,flower,leaf,stem,pod,root_leaf,shoot</t>
  </si>
  <si>
    <t>ACCAACCUCUGAACCACUCUCAAGGUUUCAUUCUGAGCGUUUUGAUAUGUAUAUUGCCUACUUUCAAAAACGGACCCCGACGGGUGCAGAGAAACGCGAGGAACCGGAACCAGAGAAGCGGCACGCAAACCGAGG</t>
  </si>
  <si>
    <t>CAAGGUUUCAUUCUGAGCGUUU</t>
  </si>
  <si>
    <t>ACGCGAGGAACCGGAACCAGAG</t>
  </si>
  <si>
    <t>Chr02:40999904:41000069:-</t>
  </si>
  <si>
    <t>Gma-MIR_N54a</t>
  </si>
  <si>
    <t>root,stem,leaf,flower,seed,pod,cotyledon,root_leaf,shoot</t>
  </si>
  <si>
    <t>GUGCAAUUCUCAAAUCAAAAUUGGAGUUUCACCUUAGUAAUCCUUUUAAUUCUCUGAUCAGAAUUGGAGUUUCACCUCAGUAAUCUGCAUAAUAAAGAUGUGGUGUAUUCGAGGAUUACAUAGAUUACCAAGGUGAAUCUCUAAUUUUGAUUAGAGAACAACACCA</t>
  </si>
  <si>
    <t>UUGGAGUUUCACCUUAGUAAU</t>
  </si>
  <si>
    <t>UACCAAGGUGAAUCUCUAAUU</t>
  </si>
  <si>
    <t>Chr02:45343718:45343840:-</t>
  </si>
  <si>
    <t>Gma-MIR_N311a</t>
  </si>
  <si>
    <t>root,embryo,seed,endothelium,anther,ovarie,flower,leaf,pod,root_leaf,shoot</t>
  </si>
  <si>
    <t>UGAGUAGAUGUUUUAUCUACCCGAAGUCCAAAGACAAGAAAUUAUCUACCAGCACUGAUUGAUCAUUGCUGGUGGAUAAUUUCUUGACUUUGGACUUUUGGGUACACAAAGCACCUACUCAAU</t>
  </si>
  <si>
    <t>CCGAAGUCCAAAGACAAGAAA</t>
  </si>
  <si>
    <t>UCUUGACUUUGGACUUUUGGGU</t>
  </si>
  <si>
    <t>Chr03:19680198:19680295:+</t>
  </si>
  <si>
    <t>Gma-MIR_N124a</t>
  </si>
  <si>
    <t>stem,seed,stele,vasculature,anther,ovarie,flower,leaf</t>
  </si>
  <si>
    <t>GCCGAAUCUUCAGAAGACAUUGAUGACCAAGAUGAUGAUCCUUUCUACCAGAAUAAGGAUGAUUGUUUUGGCAUCUCACUGGAAGAUGAUUAAUUAGU</t>
  </si>
  <si>
    <t>UGAUGACCAAGAUGAUGAUCCU</t>
  </si>
  <si>
    <t>GAUGAUUGUUUUGGCAUCUCA</t>
  </si>
  <si>
    <t>Chr03:21851794:21851893:-</t>
  </si>
  <si>
    <t>Gma-MIR10447_N3</t>
  </si>
  <si>
    <t>root,stem,seed,anther,ovarie,flower,leaf,embryo,pod,cotyledon,root_leaf,shoot</t>
  </si>
  <si>
    <t>UGUUGUUUCAUGAUAUCCAAUUUGUGACGAAAAACUAUCAGAUCAUCAUUGCCAAUAUGUUGGUUUCCACGUCGCAGCCACCUACAAAAAAAUAUGAAAU</t>
  </si>
  <si>
    <t>UUUGUGACGAAAAACUAUCAGA</t>
  </si>
  <si>
    <t>UGUUGGUUUCCACGUCGCAGCCA</t>
  </si>
  <si>
    <t>Chr03:33788376:33788640:-</t>
  </si>
  <si>
    <t>Gma-MIR_N343a</t>
  </si>
  <si>
    <t>L5</t>
  </si>
  <si>
    <t>seed,endothelium,embryo,parenchyma,vasculature,anther,ovarie,flower,cotyledon,endosperm,leaf</t>
  </si>
  <si>
    <t>UCUUCUUAGCAAUUUCCUUUGCUACCUCAGACGUAAUCUACCCAAUUUUCUUGGUGCGGGUCAUCUUCCACUUCACGUGUCAUCUGAUGGGAGAUGGAGGGUCAAUCACGAUCUCAGUGCUUUCAGACUGAGCAGCUUCCUCCAGUUUUUUCUUUGUCUUCUCAGCCAUCAGCUUCUGUUCUAAAUAUUCAUAACCCCCAUGAGACAACACGUGGGGGGGGGGGUAUUUUGCUUCUGGAUGGCCUAUGCAUUUUUCUGCACAUCC</t>
  </si>
  <si>
    <t>GCUACCUCAGACGUAAUCUACCC</t>
  </si>
  <si>
    <t>GUAUUUUGCUUCUGGAUGGCCU</t>
  </si>
  <si>
    <t>Chr03:36832588:36832733:-</t>
  </si>
  <si>
    <t>miRN25-Novel_N1</t>
  </si>
  <si>
    <t>root,anther,leaf,stem,cotyledon,flower,pod,root_leaf,shoot</t>
  </si>
  <si>
    <t>GAUAAAAUGAAUUGAGCUUUUCCCAUAAGCUAAACUCAACUUAUGCGCUUAAGUUUUAUAGAAGUUUUGCUCAUCUAAUUUCUCCAAAAAGCUAAGAUGCAUAAGUUGAUUUUAGCUUAUGGGAGAAGCUCUAAUGGAAACUGAGU</t>
  </si>
  <si>
    <t>UCCCAUAAGCUAAACUCAACU</t>
  </si>
  <si>
    <t>UUGAUUUUAGCUUAUGGGAGA</t>
  </si>
  <si>
    <t>Chr03:8225954:8226108:-</t>
  </si>
  <si>
    <t>Gma-MIR_N212a</t>
  </si>
  <si>
    <t>stem,anther,ovarie,flower,leaf,pod</t>
  </si>
  <si>
    <t>AUUUCCAGAAUAGAAAAUGUCUGAUGAGUCUUCUAUUAAGAGAUCAAUGGAUGGAAAAGGAGGAGUUUGUUGUCCUUGACAUCCACUUGCUUUGUAAAUUUCUUUAUCUUUCUUCUCUUUUUGGAAGAAUUGGACCAAUUUAUUGUUAUGAUCAA</t>
  </si>
  <si>
    <t>CUGAUGAGUCUUCUAUUAAGAGAUC</t>
  </si>
  <si>
    <t>UCUCUUUUUGGAAGAAUUGGAC</t>
  </si>
  <si>
    <t>Chr04:11506868:11507011:+</t>
  </si>
  <si>
    <t>Gma-MIR_N363a</t>
  </si>
  <si>
    <t>endosperm,anther,ovarie,flower,leaf,embryo,root_leaf</t>
  </si>
  <si>
    <t>UCAAUCUAGGUAAUAUAUCUUUCGUUCAGUUCAAUUUUUAUAUUAUUGUUACCAAAAUUAUUGACCAUAUGUUUUUAUACAAUUAUUUCGGUAACAAUAGUAUAAAAAUUGAAUUGGACGAAAGAUAUAUAACCUAGAUUGAUU</t>
  </si>
  <si>
    <t>UUCGUUCAGUUCAAUUUUUAUA</t>
  </si>
  <si>
    <t>UAAAAAUUGAAUUGGACGAAAG</t>
  </si>
  <si>
    <t>Chr04:13067667:13067915:-</t>
  </si>
  <si>
    <t>Gma-MIR_N365a</t>
  </si>
  <si>
    <t>seed,embryo,suspensor,endothelium,plumule,shoot,vasculature,root</t>
  </si>
  <si>
    <t>UUGCAGGGGUCGUCGAUGGGUUCCGAGGUCGCGCUGUGUGUUGGAGCUUCGAGGGGUCACAGCUGUGUUCUGAAAGCUUGGAGGGGUCGUGGUUUUCAUUAAGUUACCGGGUAGGGUUGGGUCGGGUCAGCCCAACUCCUACCGCGGACCAAAAAAACAAAACAAAUUCCGCCAUUUUCCGCCUCGCCGCCAUAUCCGCCAUAUCCGCCAUGGCGCCGCCAUCUUCAACCCGCCACGCCACCGCUAUUC</t>
  </si>
  <si>
    <t>UUCCGAGGUCGCGCUGUGUGUU</t>
  </si>
  <si>
    <t>CCAUGGCGCCGCCAUCUUCAAC</t>
  </si>
  <si>
    <t>Chr04:27503453:27503634:-</t>
  </si>
  <si>
    <t>Gma-MIR_N374a</t>
  </si>
  <si>
    <t>stem,seed,endothelium,anther,ovarie,flower,leaf,shoot</t>
  </si>
  <si>
    <t>UGUAAAUGCAUUGAAAAGAAUAUUGACCUGUUAAUUAUUCCCUUAAGGUAGUUGUCUGGCCUAUUAUGCAAUGAACAAAACCAGACAACUAGGUGUUCCUUGGGCACAAUGACCACCAUCUGCCAGUGUCCGCUGCAGUGGGGAUGAAUAUGGGUUAGUAUAUCAGUAAACAUUAAUUGAAU</t>
  </si>
  <si>
    <t>UAUUGACCUGUUAAUUAUUCCC</t>
  </si>
  <si>
    <t>GGAUGAAUAUGGGUUAGUAUA</t>
  </si>
  <si>
    <t>Chr04:32426425:32426594:-</t>
  </si>
  <si>
    <t>Gma-MIR_N24b</t>
  </si>
  <si>
    <t>root,seed,stele,anther,ovarie,flower,leaf,stem,pod,cotyledon,root_leaf,shoot</t>
  </si>
  <si>
    <t>AUUUCUAAUGUUGUAUUCUUUGACUACUCGAAUACAUUGUGUUUUUUCAUCGAAGGUCAUGCCAACCUUGAGUGCACCGAUUGGUGGUUGUACAUUAUGUUGUUGCUAAACGAAAUGGUGUCGAUCAAUGUAGUGUAGUAGGUGGUUAAGGUUCAAGUCUAUUGGACACC</t>
  </si>
  <si>
    <t>UGACUACUCGAAUACAUUGUGU</t>
  </si>
  <si>
    <t>GUAGUGUAGUAGGUGGUUAAG</t>
  </si>
  <si>
    <t>Chr04:33843901:33843994:+</t>
  </si>
  <si>
    <t>Gma-MIR_N379a</t>
  </si>
  <si>
    <t>root,seed,epidermis,parenchyma,vasculature,ovarie,flower,leaf,endothelium,root_leaf</t>
  </si>
  <si>
    <t>AUUUCAGGCAAUUAGCAAUAAUUUUUCUGUGGACUUCCGGGAAUCUGUUUCAUGUAGGUUGGCAAGGGAAUAUUGAAGCAUAGGUACAGGAUCC</t>
  </si>
  <si>
    <t>AUUUUUCUGUGGACUUCCGGGA</t>
  </si>
  <si>
    <t>AUGUAGGUUGGCAAGGGAAUAUU</t>
  </si>
  <si>
    <t>Chr04:52154063:52154307:+</t>
  </si>
  <si>
    <t>Gma-MIR_N397a</t>
  </si>
  <si>
    <t>root,anther,leaf,root_leaf</t>
  </si>
  <si>
    <t>AGAGAACAUGAUAUUUCUUCAUGUACAACUACCUUGAAUGUAUGUACCAAAAAACAGCCCAGGAUAUACGGUAUAAACUUUACAAUGAACUCUUCUAUGGUGUGGAAUUAGAUAUCACAUCUUUUAGUAGCUUGUCCAAAUUAAUAGGCCAAUUAGUUAGGUUGUACAAGGAUCUCAACUUCUCUAUUGUUUUUUGGUACCAACAUUCAAGGCAGUUGUACAUGAAGAUAUAGCGUGUUCUCUUG</t>
  </si>
  <si>
    <t>AUGUACAACUACCUUGAAUGU</t>
  </si>
  <si>
    <t>AUUCAAGGCAGUUGUACAUGA</t>
  </si>
  <si>
    <t>Chr04:7179894:7180146:+</t>
  </si>
  <si>
    <t>Gma-MIR_N400a</t>
  </si>
  <si>
    <t>stem,seed,endothelium,embryo,epidermis,plumule,parenchyma,vasculature,anther,ovarie,flower,leaf,shoot</t>
  </si>
  <si>
    <t>AACCUUAAUAGUUUUAGCAGUUUCAGAUAAUGGUUUUGUCAUGAAUGUCAAUGGGAAUGAGUGAGUGUAAGUUAUCACCUUAACAAUCUUGUUGUUUGGUCUGGAUAAGAAAUCAGGAAUCAAAUUAUUCUUCCAUGUGUUUCACAGGAGGAAAAUUUGAGUAUCUGGUGGCAUCUUAUUUUUAAAUUCCAAAAUUUGUGAAAAUGAUGAAUUGUCCAUGUGAACCUGAAACUCAUGUCCUCUCAAAUGAAAA</t>
  </si>
  <si>
    <t>UUUCAGAUAAUGGUUUUGU</t>
  </si>
  <si>
    <t>UUGUCCAUGUGAACCUGAAACU</t>
  </si>
  <si>
    <t>Chr04:8894567:8894765:-</t>
  </si>
  <si>
    <t>Gma-MIR_N404a</t>
  </si>
  <si>
    <t>leaf,stem,flower,seed,pod</t>
  </si>
  <si>
    <t>GAAGGAAAUUGUUGUAAUGAUGCUAAACUUGACAUGUUUAAUGUAAGCAAAAUUGCCCAUGUUGAUUUAGGGUUCAAUAAUGAUGUUUUGAGAUAUAUGUGUGCUUAAAAUGUAGAUAGAAAACUGGUAGAGAGGAUGGGGAGAGUUAGCUUAGAGUUAAAUGUGAGAAUGAUAGUGUUGUAGGUGGAAAAGUGUGAGA</t>
  </si>
  <si>
    <t>UGCUAAACUUGACAUGUUUAAU</t>
  </si>
  <si>
    <t>UAAAUGUGAGAAUGAUAGUGUU</t>
  </si>
  <si>
    <t>Chr05:1390688:1390867:-</t>
  </si>
  <si>
    <t>root,anther,ovarie,flower,leaf,pod,stem,cotyledon,root_leaf</t>
  </si>
  <si>
    <t>UUGGAUACUCUCUCUCUCUGUGAUUGGUUAGAAUUUAUUGAAAAUCAUUAAUUUUAGUAGGUUUUGUUUCUAAAUUAAUGUUUCUCUCUCCUAAUUUAUAUUAAAUGAGAAGCAAAACCUACUAAAAUUGGUGAUUUUCAAUAAAUUUCAACCAAUCAUAGAGAAUAUCAUAAAGAGAGU</t>
  </si>
  <si>
    <t>UGAUUGGUUAGAAUUUAUUGA</t>
  </si>
  <si>
    <t>AAUAAAUUUCAACCAAUCAUA</t>
  </si>
  <si>
    <t>Chr05:23556370:23556472:+</t>
  </si>
  <si>
    <t>Gma-MIR_N82a</t>
  </si>
  <si>
    <t>leaf,flower,seed,pod,shoot</t>
  </si>
  <si>
    <t>CUGAGGGACCAACCUCAGGCUCCGGAGGUAGUGCAAGUUCCUGUGAUUGCAUCUAUGGCUGAAACUAGGACUGCAUCUGGCUGAAGGAUAACAUCAGCUGUCG</t>
  </si>
  <si>
    <t>UCCGGAGGUAGUGCAAGUUCCU</t>
  </si>
  <si>
    <t>AAACUAGGACUGCAUCUGGCUG</t>
  </si>
  <si>
    <t>Chr05:30605276:30605398:-</t>
  </si>
  <si>
    <t>gma-MIR4374_N2</t>
  </si>
  <si>
    <t>UUCAAGGAUGGUGCUUACAUCAACACCAUCUUUGAAAGUACACAUUUUAAAACAGUGCUUACAUCAGCAUCUUAGAAUGCCUACUUUCAAAGACGUUGUUGAGGAAAACACCGUCUUAGAAUG</t>
  </si>
  <si>
    <t>CAACACCAUCUUUGAAAGUACA</t>
  </si>
  <si>
    <t>UACUUUCAAAGACGUUGUUGAG</t>
  </si>
  <si>
    <t>Chr06:13563246:13563403:-</t>
  </si>
  <si>
    <t>Gma-MIR_N466a</t>
  </si>
  <si>
    <t>anther,ovarie,flower,leaf,seed,pod,stem,root_leaf</t>
  </si>
  <si>
    <t>AAAAUUAGGCCAGAAAGUAAAGAUUUGAAUUUGUACACCAUACCAUCAGUGGCACCAACAAGAUUGUAACAGUUGGGUUGGGGGCUGUUAUGAUCUCGUUCCUGCCACUGAUGGUGUGGUGUAUGAAUUCAAAUCUUUACUUUUUGACCUUGUUUUUG</t>
  </si>
  <si>
    <t>AGAUUUGAAUUUGUACACCAUA</t>
  </si>
  <si>
    <t>UGGUGUAUGAAUUCAAAUCUUU</t>
  </si>
  <si>
    <t>Chr06:15012735:15012993:-</t>
  </si>
  <si>
    <t>Gma-MIR_N126a</t>
  </si>
  <si>
    <t>endothelium,seed,stele,vasculature,anther,leaf,flower,pod,root_leaf,shoot</t>
  </si>
  <si>
    <t>UGUAGUGAGUGUCGUUAGUCGUUAUAUGGCUAAUCCAGGAAAGUCUCACUGGCAAGCAGUAAAAUGGAUUCUCAGAUAUUUAAGGGGUUCAACUAAUCUGGGUCUAGUGUUUGGCAAAGCAACAAAUGAAUGCAAUGGUCAUGUCAUUGGAUAUUGUGACUCGGAUUAUGCUGGUGAUCUUGAUCGUAGAAGGUCCUUGAGUGGUUAUAUUUUUACGCUUGGAGGUAGUGCUAUAAGUUGGCGUGCGACUCUACAGUCC</t>
  </si>
  <si>
    <t>GUUAUAUGGCUAAUCCAGGAA</t>
  </si>
  <si>
    <t>CUUGGAGGUAGUGCUAUAAGUU</t>
  </si>
  <si>
    <t>Chr06:22397138:22397266:-</t>
  </si>
  <si>
    <t>Gma-MIR_N477a</t>
  </si>
  <si>
    <t>root,stem,seed,embryo,endothelium,suspensor,plumule,parenchyma,stele,vasculature,endosperm,anther,ovarie,flower,leaf,cotyledon,pod,shoot</t>
  </si>
  <si>
    <t>GGUCCUUAUUUUUUCCUUGCUACCGGUAGUAAAUGGAUGCCUCGACUUGUGUGUCUGCUACCCCCCUCGCGCAAUUGAAGUUGCAAAGCAUCCCUUGACUACUGUUCUGCUUUCCCCGACAUACACUAC</t>
  </si>
  <si>
    <t>UACCGGUAGUAAAUGGAUGCCU</t>
  </si>
  <si>
    <t>GCAUCCCUUGACUACUGUUCUG</t>
  </si>
  <si>
    <t>Chr06:23408425:23408589:-</t>
  </si>
  <si>
    <t>Gma-MIR_N227a</t>
  </si>
  <si>
    <t>root,stem,seed,endothelium,embryo,suspensor,epidermis,plumule,parenchyma,stele,vasculature,endosperm,anther,ovarie,flower,leaf,cotyledon,pod,root_leaf,shoot</t>
  </si>
  <si>
    <t>GAAGUGGAUGAGCCCUUUUGCUUUUUCGAUGAUUCAGCCAUUUGAUGAACUUUUUGCAGAUUUCUAUCGGUUGAAUCAAAGGAGGAUUGAAAAUGAUGAAGUUUGGGCUUUGUGGGACGUGAUUUGGUUAAGAAUUGAGGGAGUUAUAAAGAUUUGAAGAUUAGG</t>
  </si>
  <si>
    <t>CUUUUUCGAUGAUUCAGCCAUUU</t>
  </si>
  <si>
    <t>UUGGUUAAGAAUUGAGGGAGUU</t>
  </si>
  <si>
    <t>Chr06:32845387:32845478:-</t>
  </si>
  <si>
    <t>Gma-MIR_N116a</t>
  </si>
  <si>
    <t>root,leaf</t>
  </si>
  <si>
    <t>UUUCUCCUUUUUGAGGUUUUAAUAGGACUCUAGAUGCACAAGUAUUCAUGACCUUGUACUGGAUCCUAUAAAUUAAGGCUGCUGGGAUUGAU</t>
  </si>
  <si>
    <t>AAUAGGACUCUAGAUGCACAAG</t>
  </si>
  <si>
    <t>CUUGUACUGGAUCCUAUAAA</t>
  </si>
  <si>
    <t>Chr06:40647749:40647846:-</t>
  </si>
  <si>
    <t>Gma-MIR_N230a</t>
  </si>
  <si>
    <t>stem,embryo,epidermis,plumule,stele,anther,ovarie,flower,leaf,seed,cotyledon,shoot</t>
  </si>
  <si>
    <t>UCCACAAAGCGUGAUCUGAAUUACUGAGAGUAUGUUGAUGCUUUUCAUUCUAUUCAAAAUAGCAACUCUUCAGUGAAAUGUAGUGCAUCAUCUUCUGA</t>
  </si>
  <si>
    <t>UUACUGAGAGUAUGUUGAUGCU</t>
  </si>
  <si>
    <t>CAAAAUAGCAACUCUUCAGUGAAA</t>
  </si>
  <si>
    <t>Chr06:44394062:44394141:-</t>
  </si>
  <si>
    <t>Gma-MIR_N13a</t>
  </si>
  <si>
    <t>root,leaf,root_leaf</t>
  </si>
  <si>
    <t>CGAGUGGAUUUUUAUGGAGAUGUAGAUCUAGAACUUGUUUUAGACAAAUCAGAUCACAUGUUGUUAUUCUUUCGGAAUCG</t>
  </si>
  <si>
    <t>UGUAGAUCUAGAACUUGUUUU</t>
  </si>
  <si>
    <t>GACAAAUCAGAUCACAUG</t>
  </si>
  <si>
    <t>Chr06:44555784:44555940:+</t>
  </si>
  <si>
    <t>Gma-MIR_N502a</t>
  </si>
  <si>
    <t>seed,embryo,stele,anther,ovarie,flower,leaf,stem,cotyledon,pod,root_leaf</t>
  </si>
  <si>
    <t>CCUUUAGCAAUUGAAGUAUUGAGCUCAUCCUUGUUUUGUCGAAAUGUCCUACAAUGGAGAACUGCGUUGGCCAAAUUUAAAAACAAUAAAAGUAAAGAUAUUACGAAUGUGCUGCGAAUAAGUUUUGAUGAGUUGGAGGACAUAGAGAAGGACAUAU</t>
  </si>
  <si>
    <t>GAGCUCAUCCUUGUUUU</t>
  </si>
  <si>
    <t>AAUAAGUUUUGAUGAGUUGGA</t>
  </si>
  <si>
    <t>Chr06:46572033:46572306:-</t>
  </si>
  <si>
    <t>Gma-MIR_N504a</t>
  </si>
  <si>
    <t>root,anther,ovarie,flower,leaf,stem,pod,shoot</t>
  </si>
  <si>
    <t>UAUCAGUAAUGUUUAUCCCUUUUGUGGUUGCAACAGGACUCUAGAGGCACAAGUGUUCAUGACCUUGUACUGGAUCCUAUAAAUUAAAGCCGCUGGGAUUGAUCCUUCUUUCAUGUCAAGGCCAUGAAAGUGGAUAUUUAAGAACAGAGAGUCAAGAAUGUUUCUGUCCAUCAGACUCAUUGUUUUGUUUGGAUAACAAUUAAAAUAUACUGGACCUUGUCCUAGGCUGGUUUCGACUGUUCCAAUUAAGGAGUCUUCAAAUUUAUUAUGCCUA</t>
  </si>
  <si>
    <t>UUUGUGGUUGCAACAGGACU</t>
  </si>
  <si>
    <t>UCGACUGUUCCAAUUAAGGAGU</t>
  </si>
  <si>
    <t>Chr06:46590060:46590144:+</t>
  </si>
  <si>
    <t>Gma-MIR_N506a</t>
  </si>
  <si>
    <t>stem,leaf,flower,pod</t>
  </si>
  <si>
    <t>UGAUUCAACCUCCUUUUUUGGGAGUUCUUCAUCUUCUUCUUGUUGAAGUAGUUGGAGAACUUCCUUGAGAUUGUGGGCAAGACUU</t>
  </si>
  <si>
    <t>GGAGUUCUUCAUCUUCUUCUUG</t>
  </si>
  <si>
    <t>UGAAGUAGUUGGAGAACUUCCU</t>
  </si>
  <si>
    <t>Chr07:16412222:16412385:+</t>
  </si>
  <si>
    <t>Gma-MIR_N65a</t>
  </si>
  <si>
    <t>seed,endothelium,embryo,suspensor,plumule,root,shoot,stele,vasculature,epidermis,parenchyma,endosperm,anther,ovarie,flower,leaf,cotyledon,stem,pod</t>
  </si>
  <si>
    <t>GGUUUGACGGGUGGUAUGGGUUGUGGUAGUUGAAGCUGGUAUGGCAGCCAUGGAAGGCAGCCAUGGGAGCUCUGUUUGGCAGGUGGUGUGGGUUGCGGUAGUUAAAGCUGGUAUGGCAGCCAUGGGCUCUCAAUGAAAGCACCAAAUUAUUAGAUGCAGAGUGC</t>
  </si>
  <si>
    <t>UUGUGGUAGUUGAAGCUGG</t>
  </si>
  <si>
    <t>GGCUCUCAAUGAAAGCACCA</t>
  </si>
  <si>
    <t>Chr07:5424697:5424839:-</t>
  </si>
  <si>
    <t>gma-MIR319_N1</t>
  </si>
  <si>
    <t>root,stem,parenchyma,anther,ovarie,flower,leaf,cotyledon,seed,pod,root_leaf,shoot</t>
  </si>
  <si>
    <t>GUUUACCUUGAUCUUUUGGUAUUGGAGUGAAGGGAGCUCCAGAGGGUAUUCUCAAGCCCUGGCCUUAUUUUGUUAUAGCCAUGCUCACACAACCCUUUCUCUAUCUCUCUUUCAGUUUAUAUACCUUAGUUAUAUAUUUUGUG</t>
  </si>
  <si>
    <t>AUUGGAGUGAAGGGAGCUCC</t>
  </si>
  <si>
    <t>AUCUCUCUUUCAGUUUAUAUA</t>
  </si>
  <si>
    <t>Chr08:28087749:28087982:+</t>
  </si>
  <si>
    <t>Gma-MIR_N583a</t>
  </si>
  <si>
    <t>embryo,endothelium,seed,parenchyma,endosperm,leaf,cotyledon,pod,flower,shoot</t>
  </si>
  <si>
    <t>UAUAAUGGUUAUUUAACAACAUUGUUUUUGAUGGAAAGAAUUCACCCAAUCGGAAUCUUUCUUCCAACCUACAUCCAAUGUUGUUAAAUGACCAUUAUAGCGCCACCAUUAUGCUAGAACAUUAUGGCGGCACCAUAAAGGUUUUUUAACAACAUUGGAUGAGGGUUGGAAGAAAUAUUUCAAUUGGGUGAAUUCUUUACAUCUCAACCAAUAUUGUUAAAUAACUGUUAUAGU</t>
  </si>
  <si>
    <t>AUUGUUUUUGAUGGAAAGAAUU</t>
  </si>
  <si>
    <t>UUCUUUACAUCUCAACCAAUAU</t>
  </si>
  <si>
    <t>Chr08:42077821:42077941:-</t>
  </si>
  <si>
    <t>Gma-MIR_N595a</t>
  </si>
  <si>
    <t>leaf,cotyledon,root_leaf</t>
  </si>
  <si>
    <t>CCUUUUAAAAUGGUGCAUUUCAGUCCUUAAACAUUUUCAAAGUAUGAUGAAAGUUAAUCGAGGGGCUUAAUUAUAUGCUUUGAAAAUGUUUAAGGAUUGAAAUUCAUGUUUUUUAAAGGUC</t>
  </si>
  <si>
    <t>CAGUCCUUAAACAUUUUCAAA</t>
  </si>
  <si>
    <t>UGAAAAUGUUUAAGGAUUGAA</t>
  </si>
  <si>
    <t>Chr09:20872003:20872119:-</t>
  </si>
  <si>
    <t>Gma-MIR_N60a</t>
  </si>
  <si>
    <t>stem,seed,plumule,anther,ovarie,flower,leaf</t>
  </si>
  <si>
    <t>CCCUAAGAUACCUGUAGUUUUUACGUGACUUUAGAGAGUGCAGCACGUAUGCAUGGGGACCUGCUUUGCUUGCUUAUUUAUAUAGAGACAUGUGCAGCGCCACCAAUUACAAAACUA</t>
  </si>
  <si>
    <t>UUACGUGACUUUAGAGAGUGCA</t>
  </si>
  <si>
    <t>UAUUUAUAUAGAGACAUGUGCAG</t>
  </si>
  <si>
    <t>Chr09:20929663:20929746:-</t>
  </si>
  <si>
    <t>Gma-MIR_N611a</t>
  </si>
  <si>
    <t>root,stem,seed,endothelium,embryo,suspensor,epidermis,plumule,parenchyma,shoot,stele,vasculature,endosperm,anther,ovarie,flower,leaf,cotyledon,root_leaf</t>
  </si>
  <si>
    <t>UCAACCACCUUCGACCGAUAUUGACGGCACUGAAGUAGAGGCUACUCCUUCUGUUGCUGAGAUGGGCAACCCUAUCGAUCAACC</t>
  </si>
  <si>
    <t>UUGACGGCACUGAAGUAGAGGC</t>
  </si>
  <si>
    <t>CUCCUUCUGUUGCUGAGAUG</t>
  </si>
  <si>
    <t>Chr09:29163746:29163913:-</t>
  </si>
  <si>
    <t>Gma-MIR_N83a</t>
  </si>
  <si>
    <t>embryo,plumule,ovarie,flower,leaf,seed,pod,cotyledon,root_leaf,shoot</t>
  </si>
  <si>
    <t>UCACCUUGAUAUGUCGGGACUGCUCGUCUGAUGUGUAAUUUUUUGUCUGGUUCCCCAUUCCAAACAUGUUCUGAAACAUGUUUAGGUUGUAUCCACAAAACGUCACCAUCAAUUGGACCAGACCUAGUUUGUAUAUUUGAUGAGCAUGACGACGAAGAUGCCAUUGAU</t>
  </si>
  <si>
    <t>UGCUCGUCUGAUGUGUAAUUUU</t>
  </si>
  <si>
    <t>GUUUGUAUAUUUGAUGAGCAUG</t>
  </si>
  <si>
    <t>Chr09:31785839:31786082:+</t>
  </si>
  <si>
    <t>Gma-MIR_N618a</t>
  </si>
  <si>
    <t>stem,seed,endothelium,anther,ovarie,flower,leaf,pod,shoot</t>
  </si>
  <si>
    <t>GUUGUGGCUUUGAAGGGAUAUUUGUCCUAGAAUUCUGGUUCCACCUGCAAAACAAUUGAUAAUUUAUUUGUAAAUAUAACUGUUGUUUGGCUUUGAUGGUGGUGUUUUUGGCUGGGAUAGGGUUUGUUUCCCUUUUCGAUUAACAAUUGUUUUGGAUUGUUUGGAAUUUUGAAUCAUGGUUUGUAAGUCAGUUUCAAAAUCAUCAUCAGAUUCUAAGGCAAUGUCUGCCCAAGUCUUUUUGGCA</t>
  </si>
  <si>
    <t>UUUGUCCUAGAAUUCUGGUUCCA</t>
  </si>
  <si>
    <t>UCAUCAGAUUCUAAGGCAAUGU</t>
  </si>
  <si>
    <t>Chr09:38572800:38572894:-</t>
  </si>
  <si>
    <t>Gma-MIR_N629a</t>
  </si>
  <si>
    <t>root,stem,anther,ovarie,flower,leaf,root_leaf</t>
  </si>
  <si>
    <t>UUUUCCAUCUCUCCUAAUAUUUCUGGAAAAUUCUCAAGACUGUAACAAUAUGAAAGUUGAAGGUUUUCAAGAGAGGUCAAGUUGAGAGGUGGAAA</t>
  </si>
  <si>
    <t>UUCUGGAAAAUUCUCAAGACU</t>
  </si>
  <si>
    <t>UUGAAGGUUUUCAAGAGAG</t>
  </si>
  <si>
    <t>Chr09:39568992:39569104:+</t>
  </si>
  <si>
    <t>Gma-MIRN1260_N2</t>
  </si>
  <si>
    <t>stem,seed,embryo,endothelium,epidermis,plumule,parenchyma,root,shoot,stele,vasculature,ovarie,flower,leaf,cotyledon,pod</t>
  </si>
  <si>
    <t>GAAUUCACGGAUAAGGUAGUCAGGUAAUGAAUUUGAGGUGCCCUUGAUGUAUUCUAUGUCAAAAUCAAAGACACUUAAAAUUGCUUGCCAUCUUGCAAAAAUUUGUUUUGAGG</t>
  </si>
  <si>
    <t>CAGGUAAUGAAUUUGAGGUGCC</t>
  </si>
  <si>
    <t>CACUUAAAAUUGCUUGCCAUCU</t>
  </si>
  <si>
    <t>Chr10:13107693:13107944:+</t>
  </si>
  <si>
    <t>Gma-MIR_N25e</t>
  </si>
  <si>
    <t>flower,leaf,seed,root_leaf</t>
  </si>
  <si>
    <t>GGAGUCUUGGAGCACACAUCUACAUUGUGGGACUUCGAAUUUCAAGUAUGGGUGGACUUAUUCUCACAUGAAAUUUGUGGGUGUUGGGUUUUUGGGAGCUAUGAUGGGUAGUUCUACUAGGUUAAUGCCUUAGGGUAGUUAUUUGUGAAGGAAUUUGUUGAAAUCAUGCUAAACUUGACAUGUUUGAUGUGAGCAAAGCUACCCAUUCUGAUUUUGGGUUUUAUAAUGAUGCUUUGUGAUUUAUGUAUGCUU</t>
  </si>
  <si>
    <t>UACAUUGUGGGACUUCGAAUU</t>
  </si>
  <si>
    <t>UUUUGGGUUUUAUAAUGAUGC</t>
  </si>
  <si>
    <t>Chr10:3506096:3506238:-</t>
  </si>
  <si>
    <t>miRN17-Novel_N1</t>
  </si>
  <si>
    <t>root,seed,anther,leaf,flower,root_leaf,shoot</t>
  </si>
  <si>
    <t>CUAGUUUCUCUCAUUAGCCACUCUCCUACUCAUGAAUUGGAUCAAAGGAAGAUGUUCUGUGCAUUUCCUUGUGGACCCUAUAAUGUAAUAUAAUGGACUUCAUUUCGGGAGUGAGAGCCAGUGAUUAUGCCAGUGCAGCUAGC</t>
  </si>
  <si>
    <t>CUCUCCUACUCAUGAAUUG</t>
  </si>
  <si>
    <t>UUUCGGGAGUGAGAGCCAGUG</t>
  </si>
  <si>
    <t>Chr12:15317566:15317792:+</t>
  </si>
  <si>
    <t>Gma-MIR_N727a</t>
  </si>
  <si>
    <t>root,stem,seed,embryo,suspensor,endothelium,plumule,parenchyma,shoot,stele,vasculature,endosperm,anther,ovarie,flower,leaf,root_leaf</t>
  </si>
  <si>
    <t>CUGUAGCAAUGAUCUGCGACCCCGAAAUCUGACUAAAAACUGCUAUAUAUAGACAUUCGAAAAUAAACUGCCCUAACGGUCGAACACUAUCCUAAUGCCAAGUGUCCUGCUACGUACACCUUGCAUGCACAUAACUGCUCCUUAGAACGGUUAUCCACAUUGCUCGAAGUCGAACUGAUUUUGUGAAGUUUUGUCAGAAAUUGCGCUAAGUCCAGAAAUCUUGCUGC</t>
  </si>
  <si>
    <t>CCCGAAAUCUGACUAAAAACUG</t>
  </si>
  <si>
    <t>GUUUUGUCAGAAAUUGCGCU</t>
  </si>
  <si>
    <t>Chr12:18458765:18458969:-</t>
  </si>
  <si>
    <t>Gma-MIR_N64a</t>
  </si>
  <si>
    <t>leaf,stem,flower,seed,pod,shoot</t>
  </si>
  <si>
    <t>AUCUUGCACUUUUAUUACUAUUUCUAGACUUUGAGUUGAUUGUUUAAGACUUUGUGUGGUUUGCUAACUUUUUUUACUAUUGAUUAUUUUCCUUAUACGUUGUUGGCUUUUUGAUGUUGCCAAAGGGGGAGAGAAUAUGGGUUAGAAAUCAUUAAUUUAGGCAUAAAUUCCAAAAGAUAGGGGGAGUAAGGGUUGUGUGAAUGUG</t>
  </si>
  <si>
    <t>UUUCUAGACUUUGAGUUGAUU</t>
  </si>
  <si>
    <t>UAAAUUCCAAAAGAUAGGGGGA</t>
  </si>
  <si>
    <t>Chr12:31765273:31765539:+</t>
  </si>
  <si>
    <t>Gma-MIR_N66c</t>
  </si>
  <si>
    <t>root,ovarie,leaf,stem,flower,pod,root_leaf</t>
  </si>
  <si>
    <t>UCCACCAUUGGAGGAACCAAUUUGGAAAAUUAUACACAGUGUUAUUCUUGAAGUAAAUUAGCCACGAAUGCUUAAAUUUACUAUUUUGAUGCCAGAACACAUUGGUCCAGGCGUCAAUGUAGUCCCAAUAAUUAUAUCCUGCAGGAUCAAAAGGUGCAGGAAAUUUUUUGGGUUGGUUUAAGUUUGAGCCAUAAUGUCGUGGCUACAUAACCUUUAGGAUUUGGAUUGUGGUAUGGGUAUUUAGAUUUGGAUCUUUGGGGUCUUUGA</t>
  </si>
  <si>
    <t>UUUGGAAAAUUAUACACAGUGU</t>
  </si>
  <si>
    <t>AUUGUGGUAUGGGUAUUUAGAUU</t>
  </si>
  <si>
    <t>Chr13:26149274:26149389:+</t>
  </si>
  <si>
    <t>Gma-MIR_N2l</t>
  </si>
  <si>
    <t>root,leaf,endosperm,root_leaf,shoot</t>
  </si>
  <si>
    <t>AAGAAUGUUCUUCUGGAUGAACAAUUUGUUCUACCGAAAGAACCUUCUUCCGGUAGCUUCUCCGAAAGAAGGUUCUUCCGGUAGAACAAAUUGUUCAUCUGGAAGAACCUUCUUCC</t>
  </si>
  <si>
    <t>ACAAUUUGUUCUACCGAAAGAA</t>
  </si>
  <si>
    <t>CUUCCGGUAGAACAAAUUGUUC</t>
  </si>
  <si>
    <t>Chr13:30427203:30427451:+</t>
  </si>
  <si>
    <t>Gma-MIR_N779a</t>
  </si>
  <si>
    <t>stem,leaf,cotyledon,flower,seed,pod,shoot</t>
  </si>
  <si>
    <t>CAGGAAAGAGAUUUUUUCUUGUUUUGGAUGAUGUUUGGAACAGAAAUCAAAAGGAAUGGGAAGCUUUGCAAACUCCUCUUAAUGAUGGGGCUCCAGGGAGUAAAAUUGUUGUCACUACACGUGACAAGAAAGUUGCUUCAAUAGUGGGAUCAAAUAAAACACAUUGCUUAGAGCUGUUGCAAGAUGAUCAUUGCUGGCAAUUGUUGGCUAAACAUGCAUUCCAAGAUGAUAGUCAUCAACCAAAUGCAG</t>
  </si>
  <si>
    <t>GUUUUGGAUGAUGUUUGGA</t>
  </si>
  <si>
    <t>UAAACAUGCAUUCCAAGAUGA</t>
  </si>
  <si>
    <t>Chr13:5836666:5836750:-</t>
  </si>
  <si>
    <t>Gma-MIR_N812a</t>
  </si>
  <si>
    <t>root,ovarie,flower,leaf,stem,pod,root_leaf,shoot</t>
  </si>
  <si>
    <t>UCACCAUUUUGCUUGGGUAACAGUUGAAAUAGGUUGGUCCUUGUCCUAGGCUUGUUUCUACUGUUCCUAUUAAAGAAUCUUUGAA</t>
  </si>
  <si>
    <t>CAGUUGAAAUAGGUUGGUCC</t>
  </si>
  <si>
    <t>UCCUAGGCUUGUUUCUACUGUU</t>
  </si>
  <si>
    <t>Chr14:21765247:21765458:-</t>
  </si>
  <si>
    <t>Gma-MIR_N823a</t>
  </si>
  <si>
    <t>seed,endothelium,embryo,vasculature,epidermis,parenchyma,endosperm,anther,pod</t>
  </si>
  <si>
    <t>CCUUAUUCAGUCAGUGUUAACAUCGAUUCUCAUUUAUUUCUUUUCUUUUUUCAGGGUCCCUAAUAGAGUGGCAGACAAGCUGGUGAGUUUACUACGCAGAUUCCUAUGGGGUGGCGGAUCUGAGCAAAACAAGAUUGUCGGGAUCAAGCGGGAGACAAUAUGUCUCCCAAAAGAAAAAGGGGGAUUGGGCCUCAAGGACAUUAAGACUUUCA</t>
  </si>
  <si>
    <t>CAUCGAUUCUCAUUUAUUUCUUU</t>
  </si>
  <si>
    <t>AGAAAAAGGGGGAUUGGGCCU</t>
  </si>
  <si>
    <t>Chr15:17875821:17876078:+</t>
  </si>
  <si>
    <t>Gma-MIR_N175a</t>
  </si>
  <si>
    <t>root,endothelium,endosperm,leaf,flower,seed,pod,root_leaf,shoot</t>
  </si>
  <si>
    <t>UACUUGAAAAAAAUUUGUUUUAAUUUAUCGUCUGCACGUAGUCUUCAUCCAACAAGUGAUGACGUGUCAUAUAGAGUGUCACAUCAUCAUGCACGUCUUAUCACUAGCACUUCAUUGUCACAUCAUCGCUUUCAAUGGCAUGACAAUGACAUGUCAGUGAUUAGACUUAAUGACGUGACACUCCAUUUGUCAUGUCUUCAUUUAUUGGAAGGGGACUAACGACAGGUAGUAAAUUGAAACAAAAUUUUUUUAGAUAGU</t>
  </si>
  <si>
    <t>UAAUUUAUCGUCUGCACGUAGU</t>
  </si>
  <si>
    <t>UAACGACAGGUAGUAAAUUGAA</t>
  </si>
  <si>
    <t>Chr15:25411635:25411734:+</t>
  </si>
  <si>
    <t>Gma-MIR_N882a</t>
  </si>
  <si>
    <t>root,anther,ovarie,flower,leaf,stem,seed,pod,root_leaf,shoot</t>
  </si>
  <si>
    <t>AUUAAGAGGAAAUCAAAUGAUGUUUUAUUGGUGCAAAUUUAUGUUGAUGAUAUUAUCUUUGGAUCCACUAAUGAAUUGUUAUGCAAGGAAUUCUCUCAUG</t>
  </si>
  <si>
    <t>UGUUUUAUUGGUGCAAAUUUAUGU</t>
  </si>
  <si>
    <t>UUGGAUCCACUAAUGAAUUGUU</t>
  </si>
  <si>
    <t>Chr15:3707195:3707344:-</t>
  </si>
  <si>
    <t>Gma-MIR_N887a</t>
  </si>
  <si>
    <t>root,seed,anther,flower,leaf,pod,root_leaf</t>
  </si>
  <si>
    <t>UAUCACUGCUUGCUUUAGCUUACGUUCUGUAUCCAUUUUCCUCUCUCUCUCUCUCUCAAACUCGGGUUUGUGCUGAGAGAACCAAGGGUUUCUUCCCUUGCAGAGAAGAAAAUUUGGUUCAGAUCGAAAGUUAUACAUGCAUGGUUUUAU</t>
  </si>
  <si>
    <t>UACGUUCUGUAUCCAUUUUCC</t>
  </si>
  <si>
    <t>AAAAUUUGGUUCAGAUCGAAAG</t>
  </si>
  <si>
    <t>Chr15:43055336:43055548:-</t>
  </si>
  <si>
    <t>Gma-MIR_N181b</t>
  </si>
  <si>
    <t>seed,endothelium,suspensor,epidermis,root,stele,vasculature,parenchyma,endosperm,anther,ovarie,flower,cotyledon</t>
  </si>
  <si>
    <t>GAAAACUUUCUUAGCAGAUAUUUGGAAUGGCUGAAAAGGAGAUGGAAUAUAGGGUCGAAUUAUUCAACAAGUAGGUUUCCCUGCUGUUGUAAGCAAGUACAAUGUAGAAUCUGACUGUAUUUGUUUUAUGAGAAUUUUUGUUUGCAUAAUAAUUCAUUUGGCUAACCUUUUGUUGUUUUUACCAUUCAGGAUGACCCAGACCUGUUUCAAUAA</t>
  </si>
  <si>
    <t>UUUGGAAUGGCUGAAAAGGAGA</t>
  </si>
  <si>
    <t>UUGUUUUUACCAUUCAGGAUG</t>
  </si>
  <si>
    <t>Chr15:48662016:48662152:-</t>
  </si>
  <si>
    <t>Gma-MIR_N902a</t>
  </si>
  <si>
    <t>anther,ovarie,flower,endosperm</t>
  </si>
  <si>
    <t>UUCUUAACCAGAAACGUGGACAUGUGUUCGAGGAAAUGCAGAGGCCUGGUACCCCACUUUACAACAUCAAAGCAUACCUCCCUGUCAUUGAGUCCUUUGGUUUCUCGAGCACAUUGAGGGCUGCAACAUCAGGCCAG</t>
  </si>
  <si>
    <t>CAUGUGUUCGAGGAAAUGCAGAG</t>
  </si>
  <si>
    <t>UUGGUUUCUCGAGCACAUUGA</t>
  </si>
  <si>
    <t>Chr17:22851734:22851839:+</t>
  </si>
  <si>
    <t>Gma-MIR_N955a</t>
  </si>
  <si>
    <t>stem,seed,embryo,endothelium,epidermis,parenchyma,root,stele,vasculature,anther,ovarie,flower,leaf</t>
  </si>
  <si>
    <t>UGAUGGCUGGAAGAGCUUUGUGUCACGGGUUUCUUUUAUCAGGUCAAACUCUCGUUUGUCUGAAUCUGAGAAGAACCAUUGGUACCCUUGUAUUUGUGCCCUCAUG</t>
  </si>
  <si>
    <t>UGUCACGGGUUUCUUUUAUCAG</t>
  </si>
  <si>
    <t>UCUGAGAAGAACCAUUGGUACC</t>
  </si>
  <si>
    <t>Chr18:39263988:39264106:-</t>
  </si>
  <si>
    <t>Gma-MIR_N989a</t>
  </si>
  <si>
    <t>root,seed,endothelium,embryo,suspensor,epidermis,plumule,shoot,stele,vasculature,endosperm,ovarie,leaf,cotyledon,stem,flower,pod</t>
  </si>
  <si>
    <t>AUGUGUGAUGAUUUUUGUGUUCUUGGUUUCCUUGAUUUAGUGACACGGGUUUUUAGUUGAUAGGGUUUGUAUCUGAUACUUCCAAGUGAUGCUGGGAGAUUGCGCAAGGGCUUUGAGUU</t>
  </si>
  <si>
    <t>UCUUGGUUUCCUUGAUUUAGU</t>
  </si>
  <si>
    <t>UUCCAAGUGAUGCUGGGAGA</t>
  </si>
  <si>
    <t>Chr18:44081604:44081777:+</t>
  </si>
  <si>
    <t>Gma-MIR_N220b</t>
  </si>
  <si>
    <t>root,flower,leaf,stem,root_leaf,shoot</t>
  </si>
  <si>
    <t>UACAGAAAUGAUAUUCCUUAUGAUCUGGUCCUAUGUGGAAUUGUAUUUCAUGUUCACAAUUAUUUAGUUCUGUUUUGAACAUUAGGCUGUAUCCUAAAUCAUCAAGGAUUUCUCCAUAGUGAUUGUAUUUGUCAUCCACUGGGUAUAGAUUAGUAUACUCAUUUCUAGUGAAUU</t>
  </si>
  <si>
    <t>UGAUCUGGUCCUAUGUGGAAUU</t>
  </si>
  <si>
    <t>AUCCACUGGGUAUAGAUUAGU</t>
  </si>
  <si>
    <t>Chr18:48700255:48700459:+</t>
  </si>
  <si>
    <t>Gma-MIR_N1000a</t>
  </si>
  <si>
    <t>seed,endothelium,suspensor,parenchyma,root,stele,vasculature,endosperm,cotyledon</t>
  </si>
  <si>
    <t>GGUUGAAAUUCAUGAUGGGCCGUACAAUGUGAUUAAGAACUGGAAUUACACUGGGUUGAUUGAUGCAAUCCACAAUGGUGAAGGGAAAUGCUGGACUGCCAAGGUCAGUUUCUUGACAUUAUCCUCAAACUUCAUUGCUUUAAGUAAACAUAGAGGAGUGCCGAAACUUGAAUACCUUGUAUUGAUUCAUGCAUGCUUUUCAUUU</t>
  </si>
  <si>
    <t>CGUACAAUGUGAUUAAGAAC</t>
  </si>
  <si>
    <t>ACUUGAAUACCUUGUAUUGA</t>
  </si>
  <si>
    <t>Chr18:52157172:52157284:-</t>
  </si>
  <si>
    <t>miRN13-Novel_N6</t>
  </si>
  <si>
    <t>AAAAUAAAGUGAGCUUCUCCAUUAGCUAAUUUGUAGAAGUUCUCUCAUAUGCUUCUCUAAAAGAUGAGAGGACAUCUAUAAACUAGCUAAUGGAGAGCUAAUUUUAUAAAAAU</t>
  </si>
  <si>
    <t>AUUAGCUAAUUUGUAGAAGUU</t>
  </si>
  <si>
    <t>CAUCUAUAAACUAGCUAAUGG</t>
  </si>
  <si>
    <t>Chr18:9911698:9911821:-</t>
  </si>
  <si>
    <t>Gma-MIR_N1017a</t>
  </si>
  <si>
    <t>seed,embryo,endothelium,suspensor,epidermis,plumule,parenchyma,root,shoot,stele,vasculature,endosperm,anther,ovarie,flower,leaf,cotyledon,stem,pod</t>
  </si>
  <si>
    <t>UAAACUCAGGUCGAUUGUUCCAUUGACUGAUCAUUGGGGCCAAUAACUGGAACCAAUUUUCAUCUUGUUUGCCUUUCAGUGUUAGGCCAUGGAUAUUCAAUGGUUGCAAAGGACACUCGGGAAU</t>
  </si>
  <si>
    <t>CAUUGACUGAUCAUUGGGGCCA</t>
  </si>
  <si>
    <t>GCCAUGGAUAUUCAAUGGU</t>
  </si>
  <si>
    <t>Chr19:21417101:21417193:-</t>
  </si>
  <si>
    <t>Gma-MIR_N1025a</t>
  </si>
  <si>
    <t>CGAUCCGUCCGGGCAGGCAGAAGGAAUAUCGUAAUUGAUUGUGCAAUACUUAUCAGGUGCGAUCAUACCAGCACUAGUGCACUGGAUCCCAUC</t>
  </si>
  <si>
    <t>AAGGAAUAUCGUAAUUGAU</t>
  </si>
  <si>
    <t>CAGGUGCGAUCAUACCAGCA</t>
  </si>
  <si>
    <t>Chr19:34732322:34732408:+</t>
  </si>
  <si>
    <t>Gma-MIR_N1038a</t>
  </si>
  <si>
    <t>ovarie,leaf,flower,pod,shoot</t>
  </si>
  <si>
    <t>GUCGUCAAGUAUGUUGUGAGGCACCCUUUCACUUAGCCAUUUUUCAGGUUUCUGAAGAGAGGUGCUCUGAAACAAGAUUUUUGUAAG</t>
  </si>
  <si>
    <t>GCACCCUUUCACUUAGCCAUU</t>
  </si>
  <si>
    <t>AGGUUUCUGAAGAGAGGUGCUC</t>
  </si>
  <si>
    <t>Chr19:38218046:38218180:-</t>
  </si>
  <si>
    <t>Gma-MIR_N1045a</t>
  </si>
  <si>
    <t>seed,endothelium,embryo,plumule,shoot,stele,epidermis,parenchyma,vasculature,endosperm,leaf,flower,pod</t>
  </si>
  <si>
    <t>AGUCAAACAGCACGGAGGAGGUGGUGGAGCUUGUGGAGGGUGGACCCCACGAGGAAUGCAAUACUUAUCUAUCUGCUUCCUCUCUGCGGACCACCCUCCACAAGCUCCACCACCUCCUCCAUGCCACUUGACUUU</t>
  </si>
  <si>
    <t>GUGGUGGAGCUUGUGGAGGGU</t>
  </si>
  <si>
    <t>CCUCCACAAGCUCCACCACCU</t>
  </si>
  <si>
    <t>Chr19:39840864:39840982:-</t>
  </si>
  <si>
    <t>Gma-MIR_N199b</t>
  </si>
  <si>
    <t>root,seed,parenchyma,vasculature,anther,flower,leaf,root_leaf,shoot</t>
  </si>
  <si>
    <t>AGCUGAGGAAUUUAAUAAAGGUAGGGGUUGCUGCAGGAAGUAAAAUUCUAGUUACUACACGUAUUGAUUCCAUUGCUUCCAUGAUGGGGACUGUUGCCUCUUACAAGUUACAAAGCCUU</t>
  </si>
  <si>
    <t>GUAGGGGUUGCUGCAGGAA</t>
  </si>
  <si>
    <t>CCAUGAUGGGGACUGUUGCCU</t>
  </si>
  <si>
    <t>Chr19:48309284:48309545:-</t>
  </si>
  <si>
    <t>Gma-MIR_N1058a</t>
  </si>
  <si>
    <t>root,seed,embryo,endothelium,suspensor,vasculature,endosperm,leaf,pod,root_leaf</t>
  </si>
  <si>
    <t>AUGACUUAUUCACUGUUUGAGAACAGGAAAGCUAAAGAACUAGUUUUUCAGAUCAAUUAACUUUGGAAUGAUUGGAAUGAAUAUAUACAAUAGGAGUCUGCAAUCAGAAUGAGCAGACAGUUAAAGACUAUACUUGUGGAAGGAUAGUGGAUAUAGUGGUCCUGCAGUCUCCUCUCAUGUCUUGUCCUUCUCUUUGCAUCAAUUUUGAUCAGAAAAACUUGUUCUUUAGCUUUCCUGUUUUCAUAGAUAUGAUAGUUCCCAA</t>
  </si>
  <si>
    <t>GAACAGGAAAGCUAAAGAACU</t>
  </si>
  <si>
    <t>UUCUUUAGCUUUCCUGUUUUC</t>
  </si>
  <si>
    <t>Chr19:9164054:9164310:-</t>
  </si>
  <si>
    <t>Gma-MIR_N1065a</t>
  </si>
  <si>
    <t>root,leaf,cotyledon,flower,root_leaf</t>
  </si>
  <si>
    <t>AUUUCUACUCCUCAUUUGAAGAAGUAGAAAUACAGUGGGAUGGAGAUGCCUUCAAAAAGAUGAAAAAUCUCAAGACACUUAUUAUCAGAAGUGGUCAUUUCUCCAAAGGUCCCAAACAUUUUCCUAAGAGUUUAAGAGUAUUGGAAUGGUGGAGAUAUCCUUCACAUUAUUUUCCAUAUGAUUUUCAAAUGGAGAAGCUUGCUAUAUUCAACUUACCCGACUGUGGGUUUACUUCACGUGAGUUGGCUGCCAUGUUA</t>
  </si>
  <si>
    <t>GAAGUAGAAAUACAGUGGGAU</t>
  </si>
  <si>
    <t>CCGACUGUGGGUUUACUUCAC</t>
  </si>
  <si>
    <t>Chr20:12278695:12278843:+</t>
  </si>
  <si>
    <t>Gma-MIR_N200b</t>
  </si>
  <si>
    <t>root,endothelium,seed,anther,flower,leaf,stem,cotyledon,pod,root_leaf,shoot</t>
  </si>
  <si>
    <t>ACUUUAAAAAAAUAGGUGAAUUUGGUCCCUAUACUUUAACAAAUAGUUGAUUUAGUCCUUAUUUGGUCUCUCAAUCGUCAAUGCUUAGAAACUAAAUCCACUUAUUUUUUAAAGUAUAGGGACCAAAUUGAUCCAUUUGAAACUAUAGG</t>
  </si>
  <si>
    <t>UUUGGUCCCUAUACUUUAACA</t>
  </si>
  <si>
    <t>UUAAAGUAUAGGGACCAAAUU</t>
  </si>
  <si>
    <t>Chr20:1774838:1774947:-</t>
  </si>
  <si>
    <t>Gma-MIR_N38c</t>
  </si>
  <si>
    <t>stem,seed,embryo,endothelium,plumule,stele,anther,ovarie,flower,leaf</t>
  </si>
  <si>
    <t>CCACUUCCGGAUCAGCUUGAUCCGUAAGUUGAUCCAUAAGUCUGAUUCGUAAGUUGAUCCGGAAGAGACUUACGGAUCAACUUACGGAUCAAGCUGAUCCAGAAGUCUCU</t>
  </si>
  <si>
    <t>UCCGUAAGUUGAUCCAUAAGU</t>
  </si>
  <si>
    <t>UUACGGAUCAACUUACGGAUC</t>
  </si>
  <si>
    <t>Chr20:18617597:18617862:+</t>
  </si>
  <si>
    <t>Gma-MIR_N85c</t>
  </si>
  <si>
    <t>root,anther,ovarie,flower,leaf,root_leaf</t>
  </si>
  <si>
    <t>AUGUUGGUCCCCCAGGCCACAAUUAGACGUGAACCGUUAACAAGUGAUGUUGAUUGUCAUAUGUCAUGUUCUUAUUGGAUGAUGACUGUCAUGUGUCAUGUUGUGAUUGGAUGUCAACUCUAUGAAAGAUAAAAUAAAUUGUUGUUUUUAUUGACCAAUCAUAACAUGACACGUAGCAGUCAUCAUCCAAUAAGAAUGUGACACGUGGCAGUCAACAUCAUUUGUUAACGGUCAACAUCCAAUUGUAGCCUAGGGGACCAACAUUG</t>
  </si>
  <si>
    <t>AAUUAGACGUGAACCGUUAACA</t>
  </si>
  <si>
    <t>UUAACGGUCAACAUCCAAUUGU</t>
  </si>
  <si>
    <t>Chr20:22880611:22880707:+</t>
  </si>
  <si>
    <t>Gma-MIR_N1073a</t>
  </si>
  <si>
    <t>root,leaf,flower,pod,root_leaf,shoot</t>
  </si>
  <si>
    <t>CUAAGUUUUGAUCAAAGACAUGCUUGCAAGGAGUGUAGGUUGCAUAAAAUUAGUUACCAACAACAAUUGUAAGUACAUAUCAAACUUAAAUUAACUU</t>
  </si>
  <si>
    <t>UGCUUGCAAGGAGUGUAGGUUG</t>
  </si>
  <si>
    <t>ACCAACAACAAUUGUAAGUACA</t>
  </si>
  <si>
    <t>Loc</t>
  </si>
  <si>
    <t>ID</t>
  </si>
  <si>
    <t>Levels</t>
  </si>
  <si>
    <t>Tissue</t>
  </si>
  <si>
    <t>Seq_Precursors</t>
  </si>
  <si>
    <t>Seq5p</t>
  </si>
  <si>
    <t>Seq3p</t>
  </si>
  <si>
    <t>Type</t>
  </si>
  <si>
    <t>Annotated</t>
  </si>
  <si>
    <t>Novel</t>
  </si>
  <si>
    <t>5p expression</t>
    <phoneticPr fontId="19" type="noConversion"/>
  </si>
  <si>
    <t>3p expression</t>
    <phoneticPr fontId="19" type="noConversion"/>
  </si>
  <si>
    <t>5p</t>
    <phoneticPr fontId="19" type="noConversion"/>
  </si>
  <si>
    <t>L1</t>
    <phoneticPr fontId="19" type="noConversion"/>
  </si>
  <si>
    <t>3p</t>
    <phoneticPr fontId="19" type="noConversion"/>
  </si>
  <si>
    <t>Total</t>
    <phoneticPr fontId="19" type="noConversion"/>
  </si>
  <si>
    <t>total</t>
    <phoneticPr fontId="19" type="noConversion"/>
  </si>
  <si>
    <t>Annotated</t>
    <phoneticPr fontId="19" type="noConversion"/>
  </si>
  <si>
    <t>Novel</t>
    <phoneticPr fontId="19" type="noConversion"/>
  </si>
  <si>
    <t>Relative expression</t>
    <phoneticPr fontId="19" type="noConversion"/>
  </si>
  <si>
    <t>Gma-MIR_N21a</t>
    <phoneticPr fontId="19" type="noConversion"/>
  </si>
  <si>
    <t>gma-MIR482b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</si>
</sst>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9"/>
  <sheetViews>
    <sheetView tabSelected="1" workbookViewId="0">
      <selection activeCell="A3" sqref="A3:A107"/>
    </sheetView>
  </sheetViews>
  <sheetFormatPr defaultColWidth="9.125" defaultRowHeight="15" x14ac:dyDescent="0.25"/>
  <cols>
    <col min="1" max="1" width="32.5" style="1" customWidth="1"/>
    <col min="2" max="2" width="23.75" style="1" customWidth="1"/>
    <col min="3" max="3" width="9" style="1" customWidth="1"/>
    <col min="4" max="4" width="11.875" style="1" customWidth="1"/>
    <col min="5" max="5" width="23" style="1" customWidth="1"/>
    <col min="6" max="16384" width="9.125" style="1"/>
  </cols>
  <sheetData>
    <row r="1" spans="1:62" x14ac:dyDescent="0.25">
      <c r="A1" s="3" t="s">
        <v>638</v>
      </c>
      <c r="B1" s="2" t="s">
        <v>639</v>
      </c>
    </row>
    <row r="2" spans="1:62" s="4" customFormat="1" ht="15.75" x14ac:dyDescent="0.25">
      <c r="A2" s="4" t="s">
        <v>628</v>
      </c>
      <c r="B2" s="4" t="s">
        <v>629</v>
      </c>
      <c r="C2" s="4" t="s">
        <v>630</v>
      </c>
      <c r="D2" s="4" t="s">
        <v>635</v>
      </c>
      <c r="E2" s="4" t="s">
        <v>631</v>
      </c>
      <c r="F2" s="4" t="s">
        <v>632</v>
      </c>
      <c r="G2" s="4" t="s">
        <v>633</v>
      </c>
      <c r="H2" s="4" t="s">
        <v>634</v>
      </c>
    </row>
    <row r="3" spans="1:62" s="3" customFormat="1" x14ac:dyDescent="0.25">
      <c r="A3" s="3" t="s">
        <v>0</v>
      </c>
      <c r="B3" s="3" t="s">
        <v>1</v>
      </c>
      <c r="C3" s="3" t="s">
        <v>2</v>
      </c>
      <c r="D3" s="3" t="s">
        <v>636</v>
      </c>
      <c r="E3" s="3" t="s">
        <v>3</v>
      </c>
      <c r="F3" s="3" t="s">
        <v>4</v>
      </c>
      <c r="G3" s="3" t="s">
        <v>5</v>
      </c>
      <c r="H3" s="3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s="3" customFormat="1" x14ac:dyDescent="0.25">
      <c r="A4" s="3" t="s">
        <v>7</v>
      </c>
      <c r="B4" s="3" t="s">
        <v>8</v>
      </c>
      <c r="C4" s="3" t="s">
        <v>2</v>
      </c>
      <c r="D4" s="3" t="s">
        <v>636</v>
      </c>
      <c r="E4" s="3" t="s">
        <v>9</v>
      </c>
      <c r="F4" s="3" t="s">
        <v>10</v>
      </c>
      <c r="G4" s="3" t="s">
        <v>11</v>
      </c>
      <c r="H4" s="3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s="3" customFormat="1" x14ac:dyDescent="0.25">
      <c r="A5" s="3" t="s">
        <v>13</v>
      </c>
      <c r="B5" s="3" t="s">
        <v>14</v>
      </c>
      <c r="C5" s="3" t="s">
        <v>2</v>
      </c>
      <c r="D5" s="3" t="s">
        <v>636</v>
      </c>
      <c r="E5" s="3" t="s">
        <v>9</v>
      </c>
      <c r="F5" s="3" t="s">
        <v>15</v>
      </c>
      <c r="G5" s="3" t="s">
        <v>16</v>
      </c>
      <c r="H5" s="3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s="3" customFormat="1" x14ac:dyDescent="0.25">
      <c r="A6" s="3" t="s">
        <v>18</v>
      </c>
      <c r="B6" s="3" t="s">
        <v>19</v>
      </c>
      <c r="C6" s="3" t="s">
        <v>2</v>
      </c>
      <c r="D6" s="3" t="s">
        <v>636</v>
      </c>
      <c r="E6" s="3" t="s">
        <v>3</v>
      </c>
      <c r="F6" s="3" t="s">
        <v>20</v>
      </c>
      <c r="G6" s="3" t="s">
        <v>21</v>
      </c>
      <c r="H6" s="3" t="s">
        <v>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s="3" customFormat="1" x14ac:dyDescent="0.25">
      <c r="A7" s="3" t="s">
        <v>23</v>
      </c>
      <c r="B7" s="3" t="s">
        <v>24</v>
      </c>
      <c r="C7" s="3" t="s">
        <v>25</v>
      </c>
      <c r="D7" s="3" t="s">
        <v>636</v>
      </c>
      <c r="E7" s="3" t="s">
        <v>26</v>
      </c>
      <c r="F7" s="3" t="s">
        <v>27</v>
      </c>
      <c r="G7" s="3" t="s">
        <v>28</v>
      </c>
      <c r="H7" s="3" t="s">
        <v>29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25">
      <c r="A8" s="1" t="s">
        <v>30</v>
      </c>
      <c r="B8" s="1" t="s">
        <v>649</v>
      </c>
      <c r="C8" s="1" t="s">
        <v>2</v>
      </c>
      <c r="D8" s="1" t="s">
        <v>636</v>
      </c>
      <c r="E8" s="1" t="s">
        <v>9</v>
      </c>
      <c r="F8" s="1" t="s">
        <v>32</v>
      </c>
      <c r="G8" s="1" t="s">
        <v>33</v>
      </c>
      <c r="H8" s="1" t="s">
        <v>34</v>
      </c>
    </row>
    <row r="9" spans="1:62" s="3" customFormat="1" x14ac:dyDescent="0.25">
      <c r="A9" s="3" t="s">
        <v>35</v>
      </c>
      <c r="B9" s="3" t="s">
        <v>36</v>
      </c>
      <c r="C9" s="3" t="s">
        <v>2</v>
      </c>
      <c r="D9" s="3" t="s">
        <v>636</v>
      </c>
      <c r="E9" s="3" t="s">
        <v>3</v>
      </c>
      <c r="F9" s="3" t="s">
        <v>37</v>
      </c>
      <c r="G9" s="3" t="s">
        <v>38</v>
      </c>
      <c r="H9" s="3" t="s">
        <v>39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s="3" customFormat="1" x14ac:dyDescent="0.25">
      <c r="A10" s="3" t="s">
        <v>40</v>
      </c>
      <c r="B10" s="3" t="s">
        <v>41</v>
      </c>
      <c r="C10" s="3" t="s">
        <v>42</v>
      </c>
      <c r="D10" s="3" t="s">
        <v>645</v>
      </c>
      <c r="E10" s="3" t="s">
        <v>3</v>
      </c>
      <c r="F10" s="3" t="s">
        <v>43</v>
      </c>
      <c r="G10" s="3" t="s">
        <v>44</v>
      </c>
      <c r="H10" s="3" t="s">
        <v>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s="3" customFormat="1" x14ac:dyDescent="0.25">
      <c r="A11" s="3" t="s">
        <v>46</v>
      </c>
      <c r="B11" s="3" t="s">
        <v>47</v>
      </c>
      <c r="C11" s="3" t="s">
        <v>2</v>
      </c>
      <c r="D11" s="3" t="s">
        <v>636</v>
      </c>
      <c r="E11" s="3" t="s">
        <v>9</v>
      </c>
      <c r="F11" s="3" t="s">
        <v>48</v>
      </c>
      <c r="G11" s="3" t="s">
        <v>49</v>
      </c>
      <c r="H11" s="3" t="s">
        <v>50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s="2" customFormat="1" x14ac:dyDescent="0.25">
      <c r="A12" s="2" t="s">
        <v>51</v>
      </c>
      <c r="B12" s="2" t="s">
        <v>52</v>
      </c>
      <c r="C12" s="2" t="s">
        <v>42</v>
      </c>
      <c r="D12" s="2" t="s">
        <v>636</v>
      </c>
      <c r="E12" s="2" t="s">
        <v>53</v>
      </c>
      <c r="F12" s="2" t="s">
        <v>54</v>
      </c>
      <c r="G12" s="2" t="s">
        <v>55</v>
      </c>
      <c r="H12" s="2" t="s">
        <v>56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s="2" customFormat="1" x14ac:dyDescent="0.25">
      <c r="A13" s="2" t="s">
        <v>57</v>
      </c>
      <c r="B13" s="2" t="s">
        <v>58</v>
      </c>
      <c r="C13" s="2" t="s">
        <v>42</v>
      </c>
      <c r="D13" s="2" t="s">
        <v>636</v>
      </c>
      <c r="E13" s="2" t="s">
        <v>59</v>
      </c>
      <c r="F13" s="2" t="s">
        <v>60</v>
      </c>
      <c r="G13" s="2" t="s">
        <v>61</v>
      </c>
      <c r="H13" s="2" t="s">
        <v>62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s="3" customFormat="1" x14ac:dyDescent="0.25">
      <c r="A14" s="3" t="s">
        <v>63</v>
      </c>
      <c r="B14" s="3" t="s">
        <v>64</v>
      </c>
      <c r="C14" s="3" t="s">
        <v>65</v>
      </c>
      <c r="D14" s="3" t="s">
        <v>636</v>
      </c>
      <c r="E14" s="3" t="s">
        <v>9</v>
      </c>
      <c r="F14" s="3" t="s">
        <v>66</v>
      </c>
      <c r="G14" s="3" t="s">
        <v>67</v>
      </c>
      <c r="H14" s="3" t="s">
        <v>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s="3" customFormat="1" x14ac:dyDescent="0.25">
      <c r="A15" s="3" t="s">
        <v>69</v>
      </c>
      <c r="B15" s="3" t="s">
        <v>70</v>
      </c>
      <c r="C15" s="3" t="s">
        <v>2</v>
      </c>
      <c r="D15" s="3" t="s">
        <v>636</v>
      </c>
      <c r="E15" s="3" t="s">
        <v>9</v>
      </c>
      <c r="F15" s="3" t="s">
        <v>71</v>
      </c>
      <c r="G15" s="3" t="s">
        <v>72</v>
      </c>
      <c r="H15" s="3" t="s">
        <v>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s="3" customFormat="1" x14ac:dyDescent="0.25">
      <c r="A16" s="3" t="s">
        <v>74</v>
      </c>
      <c r="B16" s="3" t="s">
        <v>75</v>
      </c>
      <c r="C16" s="3" t="s">
        <v>25</v>
      </c>
      <c r="D16" s="3" t="s">
        <v>636</v>
      </c>
      <c r="E16" s="3" t="s">
        <v>76</v>
      </c>
      <c r="F16" s="3" t="s">
        <v>77</v>
      </c>
      <c r="G16" s="3" t="s">
        <v>78</v>
      </c>
      <c r="H16" s="3" t="s">
        <v>79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s="3" customFormat="1" x14ac:dyDescent="0.25">
      <c r="A17" s="3" t="s">
        <v>80</v>
      </c>
      <c r="B17" s="3" t="s">
        <v>81</v>
      </c>
      <c r="C17" s="3" t="s">
        <v>65</v>
      </c>
      <c r="D17" s="3" t="s">
        <v>636</v>
      </c>
      <c r="E17" s="3" t="s">
        <v>3</v>
      </c>
      <c r="F17" s="3" t="s">
        <v>82</v>
      </c>
      <c r="G17" s="3" t="s">
        <v>83</v>
      </c>
      <c r="H17" s="3" t="s">
        <v>84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s="3" customFormat="1" x14ac:dyDescent="0.25">
      <c r="A18" s="3" t="s">
        <v>85</v>
      </c>
      <c r="B18" s="3" t="s">
        <v>86</v>
      </c>
      <c r="C18" s="3" t="s">
        <v>25</v>
      </c>
      <c r="D18" s="3" t="s">
        <v>636</v>
      </c>
      <c r="E18" s="3" t="s">
        <v>87</v>
      </c>
      <c r="F18" s="3" t="s">
        <v>88</v>
      </c>
      <c r="G18" s="3" t="s">
        <v>89</v>
      </c>
      <c r="H18" s="3" t="s">
        <v>90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s="2" customFormat="1" x14ac:dyDescent="0.25">
      <c r="A19" s="2" t="s">
        <v>91</v>
      </c>
      <c r="B19" s="2" t="s">
        <v>92</v>
      </c>
      <c r="C19" s="2" t="s">
        <v>65</v>
      </c>
      <c r="D19" s="2" t="s">
        <v>636</v>
      </c>
      <c r="E19" s="2" t="s">
        <v>3</v>
      </c>
      <c r="F19" s="2" t="s">
        <v>93</v>
      </c>
      <c r="G19" s="2" t="s">
        <v>94</v>
      </c>
      <c r="H19" s="2" t="s">
        <v>95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s="2" customFormat="1" x14ac:dyDescent="0.25">
      <c r="A20" s="2" t="s">
        <v>96</v>
      </c>
      <c r="B20" s="2" t="s">
        <v>97</v>
      </c>
      <c r="C20" s="2" t="s">
        <v>2</v>
      </c>
      <c r="D20" s="2" t="s">
        <v>636</v>
      </c>
      <c r="E20" s="2" t="s">
        <v>3</v>
      </c>
      <c r="F20" s="2" t="s">
        <v>98</v>
      </c>
      <c r="G20" s="2" t="s">
        <v>99</v>
      </c>
      <c r="H20" s="2" t="s">
        <v>100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s="3" customFormat="1" x14ac:dyDescent="0.25">
      <c r="A21" s="3" t="s">
        <v>101</v>
      </c>
      <c r="B21" s="3" t="s">
        <v>102</v>
      </c>
      <c r="C21" s="3" t="s">
        <v>65</v>
      </c>
      <c r="D21" s="3" t="s">
        <v>636</v>
      </c>
      <c r="E21" s="3" t="s">
        <v>3</v>
      </c>
      <c r="F21" s="3" t="s">
        <v>103</v>
      </c>
      <c r="G21" s="3" t="s">
        <v>104</v>
      </c>
      <c r="H21" s="3" t="s">
        <v>105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s="3" customFormat="1" x14ac:dyDescent="0.25">
      <c r="A22" s="3" t="s">
        <v>106</v>
      </c>
      <c r="B22" s="3" t="s">
        <v>107</v>
      </c>
      <c r="C22" s="3" t="s">
        <v>2</v>
      </c>
      <c r="D22" s="3" t="s">
        <v>636</v>
      </c>
      <c r="E22" s="3" t="s">
        <v>108</v>
      </c>
      <c r="F22" s="3" t="s">
        <v>109</v>
      </c>
      <c r="G22" s="3" t="s">
        <v>110</v>
      </c>
      <c r="H22" s="3" t="s">
        <v>111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s="2" customFormat="1" x14ac:dyDescent="0.25">
      <c r="A23" s="2" t="s">
        <v>112</v>
      </c>
      <c r="B23" s="2" t="s">
        <v>113</v>
      </c>
      <c r="C23" s="2" t="s">
        <v>2</v>
      </c>
      <c r="D23" s="2" t="s">
        <v>636</v>
      </c>
      <c r="E23" s="2" t="s">
        <v>114</v>
      </c>
      <c r="F23" s="2" t="s">
        <v>115</v>
      </c>
      <c r="G23" s="2" t="s">
        <v>116</v>
      </c>
      <c r="H23" s="2" t="s">
        <v>117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s="2" customFormat="1" x14ac:dyDescent="0.25">
      <c r="A24" s="2" t="s">
        <v>118</v>
      </c>
      <c r="B24" s="2" t="s">
        <v>119</v>
      </c>
      <c r="C24" s="2" t="s">
        <v>42</v>
      </c>
      <c r="D24" s="2" t="s">
        <v>636</v>
      </c>
      <c r="E24" s="2" t="s">
        <v>120</v>
      </c>
      <c r="F24" s="2" t="s">
        <v>121</v>
      </c>
      <c r="G24" s="2" t="s">
        <v>122</v>
      </c>
      <c r="H24" s="2" t="s">
        <v>123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62" x14ac:dyDescent="0.25">
      <c r="A25" s="1" t="s">
        <v>124</v>
      </c>
      <c r="B25" s="1" t="s">
        <v>125</v>
      </c>
      <c r="C25" s="1" t="s">
        <v>25</v>
      </c>
      <c r="D25" s="1" t="s">
        <v>636</v>
      </c>
      <c r="E25" s="1" t="s">
        <v>126</v>
      </c>
      <c r="F25" s="1" t="s">
        <v>127</v>
      </c>
      <c r="G25" s="1" t="s">
        <v>128</v>
      </c>
      <c r="H25" s="1" t="s">
        <v>129</v>
      </c>
    </row>
    <row r="26" spans="1:62" s="3" customFormat="1" x14ac:dyDescent="0.25">
      <c r="A26" s="3" t="s">
        <v>130</v>
      </c>
      <c r="B26" s="3" t="s">
        <v>131</v>
      </c>
      <c r="C26" s="3" t="s">
        <v>2</v>
      </c>
      <c r="D26" s="3" t="s">
        <v>636</v>
      </c>
      <c r="E26" s="3" t="s">
        <v>132</v>
      </c>
      <c r="F26" s="3" t="s">
        <v>133</v>
      </c>
      <c r="G26" s="3" t="s">
        <v>134</v>
      </c>
      <c r="H26" s="3" t="s">
        <v>135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s="3" customFormat="1" x14ac:dyDescent="0.25">
      <c r="A27" s="3" t="s">
        <v>136</v>
      </c>
      <c r="B27" s="3" t="s">
        <v>137</v>
      </c>
      <c r="C27" s="3" t="s">
        <v>25</v>
      </c>
      <c r="D27" s="3" t="s">
        <v>636</v>
      </c>
      <c r="E27" s="3" t="s">
        <v>138</v>
      </c>
      <c r="F27" s="3" t="s">
        <v>139</v>
      </c>
      <c r="G27" s="3" t="s">
        <v>140</v>
      </c>
      <c r="H27" s="3" t="s">
        <v>141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s="2" customFormat="1" x14ac:dyDescent="0.25">
      <c r="A28" s="2" t="s">
        <v>142</v>
      </c>
      <c r="B28" s="2" t="s">
        <v>143</v>
      </c>
      <c r="C28" s="2" t="s">
        <v>2</v>
      </c>
      <c r="D28" s="2" t="s">
        <v>636</v>
      </c>
      <c r="E28" s="2" t="s">
        <v>144</v>
      </c>
      <c r="F28" s="2" t="s">
        <v>145</v>
      </c>
      <c r="G28" s="2" t="s">
        <v>146</v>
      </c>
      <c r="H28" s="2" t="s">
        <v>147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s="2" customFormat="1" x14ac:dyDescent="0.25">
      <c r="A29" s="2" t="s">
        <v>148</v>
      </c>
      <c r="B29" s="2" t="s">
        <v>149</v>
      </c>
      <c r="C29" s="2" t="s">
        <v>2</v>
      </c>
      <c r="D29" s="2" t="s">
        <v>636</v>
      </c>
      <c r="E29" s="2" t="s">
        <v>150</v>
      </c>
      <c r="F29" s="2" t="s">
        <v>151</v>
      </c>
      <c r="G29" s="2" t="s">
        <v>152</v>
      </c>
      <c r="H29" s="2" t="s">
        <v>153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s="3" customFormat="1" x14ac:dyDescent="0.25">
      <c r="A30" s="3" t="s">
        <v>154</v>
      </c>
      <c r="B30" s="3" t="s">
        <v>155</v>
      </c>
      <c r="C30" s="3" t="s">
        <v>65</v>
      </c>
      <c r="D30" s="3" t="s">
        <v>636</v>
      </c>
      <c r="E30" s="3" t="s">
        <v>156</v>
      </c>
      <c r="F30" s="3" t="s">
        <v>157</v>
      </c>
      <c r="G30" s="3" t="s">
        <v>158</v>
      </c>
      <c r="H30" s="3" t="s">
        <v>159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s="3" customFormat="1" x14ac:dyDescent="0.25">
      <c r="A31" s="3" t="s">
        <v>160</v>
      </c>
      <c r="B31" s="3" t="s">
        <v>161</v>
      </c>
      <c r="C31" s="3" t="s">
        <v>42</v>
      </c>
      <c r="D31" s="3" t="s">
        <v>636</v>
      </c>
      <c r="E31" s="3" t="s">
        <v>162</v>
      </c>
      <c r="F31" s="3" t="s">
        <v>163</v>
      </c>
      <c r="G31" s="3" t="s">
        <v>164</v>
      </c>
      <c r="H31" s="3" t="s">
        <v>165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s="3" customFormat="1" x14ac:dyDescent="0.25">
      <c r="A32" s="3" t="s">
        <v>166</v>
      </c>
      <c r="B32" s="3" t="s">
        <v>167</v>
      </c>
      <c r="C32" s="3" t="s">
        <v>65</v>
      </c>
      <c r="D32" s="3" t="s">
        <v>636</v>
      </c>
      <c r="E32" s="3" t="s">
        <v>168</v>
      </c>
      <c r="F32" s="3" t="s">
        <v>169</v>
      </c>
      <c r="G32" s="3" t="s">
        <v>170</v>
      </c>
      <c r="H32" s="3" t="s">
        <v>171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s="3" customFormat="1" x14ac:dyDescent="0.25">
      <c r="A33" s="3" t="s">
        <v>172</v>
      </c>
      <c r="B33" s="3" t="s">
        <v>173</v>
      </c>
      <c r="C33" s="3" t="s">
        <v>2</v>
      </c>
      <c r="D33" s="3" t="s">
        <v>636</v>
      </c>
      <c r="E33" s="3" t="s">
        <v>174</v>
      </c>
      <c r="F33" s="3" t="s">
        <v>175</v>
      </c>
      <c r="G33" s="3" t="s">
        <v>176</v>
      </c>
      <c r="H33" s="3" t="s">
        <v>177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s="3" customFormat="1" x14ac:dyDescent="0.25">
      <c r="A34" s="3" t="s">
        <v>178</v>
      </c>
      <c r="B34" s="3" t="s">
        <v>179</v>
      </c>
      <c r="C34" s="3" t="s">
        <v>42</v>
      </c>
      <c r="D34" s="3" t="s">
        <v>636</v>
      </c>
      <c r="E34" s="3" t="s">
        <v>3</v>
      </c>
      <c r="F34" s="3" t="s">
        <v>180</v>
      </c>
      <c r="G34" s="3" t="s">
        <v>181</v>
      </c>
      <c r="H34" s="3" t="s">
        <v>182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s="3" customFormat="1" x14ac:dyDescent="0.25">
      <c r="A35" s="3" t="s">
        <v>183</v>
      </c>
      <c r="B35" s="3" t="s">
        <v>184</v>
      </c>
      <c r="C35" s="3" t="s">
        <v>42</v>
      </c>
      <c r="D35" s="3" t="s">
        <v>636</v>
      </c>
      <c r="E35" s="3" t="s">
        <v>185</v>
      </c>
      <c r="F35" s="3" t="s">
        <v>186</v>
      </c>
      <c r="G35" s="3" t="s">
        <v>187</v>
      </c>
      <c r="H35" s="3" t="s">
        <v>188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s="3" customFormat="1" x14ac:dyDescent="0.25">
      <c r="A36" s="3" t="s">
        <v>189</v>
      </c>
      <c r="B36" s="3" t="s">
        <v>190</v>
      </c>
      <c r="C36" s="3" t="s">
        <v>42</v>
      </c>
      <c r="D36" s="3" t="s">
        <v>636</v>
      </c>
      <c r="E36" s="3" t="s">
        <v>9</v>
      </c>
      <c r="F36" s="3" t="s">
        <v>191</v>
      </c>
      <c r="G36" s="3" t="s">
        <v>192</v>
      </c>
      <c r="H36" s="3" t="s">
        <v>193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s="3" customFormat="1" x14ac:dyDescent="0.25">
      <c r="A37" s="3" t="s">
        <v>194</v>
      </c>
      <c r="B37" s="3" t="s">
        <v>195</v>
      </c>
      <c r="C37" s="3" t="s">
        <v>65</v>
      </c>
      <c r="D37" s="3" t="s">
        <v>636</v>
      </c>
      <c r="E37" s="3" t="s">
        <v>196</v>
      </c>
      <c r="F37" s="3" t="s">
        <v>197</v>
      </c>
      <c r="G37" s="3" t="s">
        <v>198</v>
      </c>
      <c r="H37" s="3" t="s">
        <v>199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1" t="s">
        <v>200</v>
      </c>
      <c r="B38" s="1" t="s">
        <v>201</v>
      </c>
      <c r="C38" s="1" t="s">
        <v>65</v>
      </c>
      <c r="D38" s="1" t="s">
        <v>636</v>
      </c>
      <c r="E38" s="1" t="s">
        <v>202</v>
      </c>
      <c r="F38" s="1" t="s">
        <v>203</v>
      </c>
      <c r="G38" s="1" t="s">
        <v>204</v>
      </c>
      <c r="H38" s="1" t="s">
        <v>205</v>
      </c>
    </row>
    <row r="39" spans="1:62" s="3" customFormat="1" x14ac:dyDescent="0.25">
      <c r="A39" s="3" t="s">
        <v>206</v>
      </c>
      <c r="B39" s="3" t="s">
        <v>207</v>
      </c>
      <c r="C39" s="3" t="s">
        <v>65</v>
      </c>
      <c r="D39" s="3" t="s">
        <v>636</v>
      </c>
      <c r="E39" s="3" t="s">
        <v>208</v>
      </c>
      <c r="F39" s="3" t="s">
        <v>209</v>
      </c>
      <c r="G39" s="3" t="s">
        <v>210</v>
      </c>
      <c r="H39" s="3" t="s">
        <v>211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s="3" customFormat="1" x14ac:dyDescent="0.25">
      <c r="A40" s="3" t="s">
        <v>212</v>
      </c>
      <c r="B40" s="3" t="s">
        <v>213</v>
      </c>
      <c r="C40" s="3" t="s">
        <v>65</v>
      </c>
      <c r="D40" s="3" t="s">
        <v>636</v>
      </c>
      <c r="E40" s="3" t="s">
        <v>156</v>
      </c>
      <c r="F40" s="3" t="s">
        <v>214</v>
      </c>
      <c r="G40" s="3" t="s">
        <v>215</v>
      </c>
      <c r="H40" s="3" t="s">
        <v>216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s="3" customFormat="1" x14ac:dyDescent="0.25">
      <c r="A41" s="3" t="s">
        <v>217</v>
      </c>
      <c r="B41" s="3" t="s">
        <v>218</v>
      </c>
      <c r="C41" s="3" t="s">
        <v>25</v>
      </c>
      <c r="D41" s="3" t="s">
        <v>637</v>
      </c>
      <c r="E41" s="3" t="s">
        <v>219</v>
      </c>
      <c r="F41" s="3" t="s">
        <v>220</v>
      </c>
      <c r="G41" s="3" t="s">
        <v>221</v>
      </c>
      <c r="H41" s="3" t="s">
        <v>222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s="3" customFormat="1" x14ac:dyDescent="0.25">
      <c r="A42" s="3" t="s">
        <v>223</v>
      </c>
      <c r="B42" s="3" t="s">
        <v>224</v>
      </c>
      <c r="C42" s="3" t="s">
        <v>2</v>
      </c>
      <c r="D42" s="3" t="s">
        <v>637</v>
      </c>
      <c r="E42" s="3" t="s">
        <v>225</v>
      </c>
      <c r="F42" s="3" t="s">
        <v>226</v>
      </c>
      <c r="G42" s="3" t="s">
        <v>227</v>
      </c>
      <c r="H42" s="3" t="s">
        <v>228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s="3" customFormat="1" x14ac:dyDescent="0.25">
      <c r="A43" s="3" t="s">
        <v>229</v>
      </c>
      <c r="B43" s="3" t="s">
        <v>230</v>
      </c>
      <c r="C43" s="3" t="s">
        <v>25</v>
      </c>
      <c r="D43" s="3" t="s">
        <v>637</v>
      </c>
      <c r="E43" s="3" t="s">
        <v>231</v>
      </c>
      <c r="F43" s="3" t="s">
        <v>232</v>
      </c>
      <c r="G43" s="3" t="s">
        <v>233</v>
      </c>
      <c r="H43" s="3" t="s">
        <v>234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s="2" customFormat="1" x14ac:dyDescent="0.25">
      <c r="A44" s="2" t="s">
        <v>235</v>
      </c>
      <c r="B44" s="2" t="s">
        <v>236</v>
      </c>
      <c r="C44" s="2" t="s">
        <v>2</v>
      </c>
      <c r="D44" s="2" t="s">
        <v>637</v>
      </c>
      <c r="E44" s="2" t="s">
        <v>237</v>
      </c>
      <c r="F44" s="2" t="s">
        <v>238</v>
      </c>
      <c r="G44" s="2" t="s">
        <v>239</v>
      </c>
      <c r="H44" s="2" t="s">
        <v>240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s="3" customFormat="1" x14ac:dyDescent="0.25">
      <c r="A45" s="3" t="s">
        <v>241</v>
      </c>
      <c r="B45" s="3" t="s">
        <v>242</v>
      </c>
      <c r="C45" s="3" t="s">
        <v>2</v>
      </c>
      <c r="D45" s="3" t="s">
        <v>637</v>
      </c>
      <c r="E45" s="3" t="s">
        <v>243</v>
      </c>
      <c r="F45" s="3" t="s">
        <v>244</v>
      </c>
      <c r="G45" s="3" t="s">
        <v>245</v>
      </c>
      <c r="H45" s="3" t="s">
        <v>246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s="3" customFormat="1" x14ac:dyDescent="0.25">
      <c r="A46" s="3" t="s">
        <v>247</v>
      </c>
      <c r="B46" s="3" t="s">
        <v>248</v>
      </c>
      <c r="C46" s="3" t="s">
        <v>249</v>
      </c>
      <c r="D46" s="3" t="s">
        <v>637</v>
      </c>
      <c r="E46" s="3" t="s">
        <v>250</v>
      </c>
      <c r="F46" s="3" t="s">
        <v>251</v>
      </c>
      <c r="G46" s="3" t="s">
        <v>252</v>
      </c>
      <c r="H46" s="3" t="s">
        <v>253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s="2" customFormat="1" x14ac:dyDescent="0.25">
      <c r="A47" s="2" t="s">
        <v>254</v>
      </c>
      <c r="B47" s="2" t="s">
        <v>255</v>
      </c>
      <c r="C47" s="2" t="s">
        <v>2</v>
      </c>
      <c r="D47" s="2" t="s">
        <v>637</v>
      </c>
      <c r="E47" s="2" t="s">
        <v>256</v>
      </c>
      <c r="F47" s="2" t="s">
        <v>257</v>
      </c>
      <c r="G47" s="2" t="s">
        <v>258</v>
      </c>
      <c r="H47" s="2" t="s">
        <v>259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s="2" customFormat="1" x14ac:dyDescent="0.25">
      <c r="A48" s="2" t="s">
        <v>260</v>
      </c>
      <c r="B48" s="2" t="s">
        <v>261</v>
      </c>
      <c r="C48" s="2" t="s">
        <v>2</v>
      </c>
      <c r="D48" s="2" t="s">
        <v>637</v>
      </c>
      <c r="E48" s="2" t="s">
        <v>262</v>
      </c>
      <c r="F48" s="2" t="s">
        <v>263</v>
      </c>
      <c r="G48" s="2" t="s">
        <v>264</v>
      </c>
      <c r="H48" s="2" t="s">
        <v>265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s="3" customFormat="1" x14ac:dyDescent="0.25">
      <c r="A49" s="3" t="s">
        <v>266</v>
      </c>
      <c r="B49" s="3" t="s">
        <v>267</v>
      </c>
      <c r="C49" s="3" t="s">
        <v>25</v>
      </c>
      <c r="D49" s="3" t="s">
        <v>637</v>
      </c>
      <c r="E49" s="3" t="s">
        <v>268</v>
      </c>
      <c r="F49" s="3" t="s">
        <v>269</v>
      </c>
      <c r="G49" s="3" t="s">
        <v>270</v>
      </c>
      <c r="H49" s="3" t="s">
        <v>271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s="3" customFormat="1" x14ac:dyDescent="0.25">
      <c r="A50" s="3" t="s">
        <v>272</v>
      </c>
      <c r="B50" s="3" t="s">
        <v>273</v>
      </c>
      <c r="C50" s="3" t="s">
        <v>249</v>
      </c>
      <c r="D50" s="3" t="s">
        <v>637</v>
      </c>
      <c r="E50" s="3" t="s">
        <v>274</v>
      </c>
      <c r="F50" s="3" t="s">
        <v>275</v>
      </c>
      <c r="G50" s="3" t="s">
        <v>276</v>
      </c>
      <c r="H50" s="3" t="s">
        <v>277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s="2" customFormat="1" x14ac:dyDescent="0.25">
      <c r="A51" s="2" t="s">
        <v>278</v>
      </c>
      <c r="B51" s="2" t="s">
        <v>279</v>
      </c>
      <c r="C51" s="2" t="s">
        <v>2</v>
      </c>
      <c r="D51" s="2" t="s">
        <v>637</v>
      </c>
      <c r="E51" s="2" t="s">
        <v>280</v>
      </c>
      <c r="F51" s="2" t="s">
        <v>281</v>
      </c>
      <c r="G51" s="2" t="s">
        <v>282</v>
      </c>
      <c r="H51" s="2" t="s">
        <v>283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s="2" customFormat="1" x14ac:dyDescent="0.25">
      <c r="A52" s="2" t="s">
        <v>284</v>
      </c>
      <c r="B52" s="2" t="s">
        <v>285</v>
      </c>
      <c r="C52" s="2" t="s">
        <v>2</v>
      </c>
      <c r="D52" s="2" t="s">
        <v>637</v>
      </c>
      <c r="E52" s="2" t="s">
        <v>286</v>
      </c>
      <c r="F52" s="2" t="s">
        <v>287</v>
      </c>
      <c r="G52" s="2" t="s">
        <v>288</v>
      </c>
      <c r="H52" s="2" t="s">
        <v>289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s="3" customFormat="1" x14ac:dyDescent="0.25">
      <c r="A53" s="3" t="s">
        <v>290</v>
      </c>
      <c r="B53" s="3" t="s">
        <v>291</v>
      </c>
      <c r="C53" s="3" t="s">
        <v>249</v>
      </c>
      <c r="D53" s="3" t="s">
        <v>637</v>
      </c>
      <c r="E53" s="3" t="s">
        <v>292</v>
      </c>
      <c r="F53" s="3" t="s">
        <v>293</v>
      </c>
      <c r="G53" s="3" t="s">
        <v>294</v>
      </c>
      <c r="H53" s="3" t="s">
        <v>295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s="3" customFormat="1" x14ac:dyDescent="0.25">
      <c r="A54" s="3" t="s">
        <v>296</v>
      </c>
      <c r="B54" s="3" t="s">
        <v>297</v>
      </c>
      <c r="C54" s="3" t="s">
        <v>2</v>
      </c>
      <c r="D54" s="3" t="s">
        <v>637</v>
      </c>
      <c r="E54" s="3" t="s">
        <v>298</v>
      </c>
      <c r="F54" s="3" t="s">
        <v>299</v>
      </c>
      <c r="G54" s="3" t="s">
        <v>300</v>
      </c>
      <c r="H54" s="3" t="s">
        <v>301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s="2" customFormat="1" x14ac:dyDescent="0.25">
      <c r="A55" s="2" t="s">
        <v>302</v>
      </c>
      <c r="B55" s="2" t="s">
        <v>303</v>
      </c>
      <c r="C55" s="2" t="s">
        <v>249</v>
      </c>
      <c r="D55" s="2" t="s">
        <v>637</v>
      </c>
      <c r="E55" s="2" t="s">
        <v>304</v>
      </c>
      <c r="F55" s="2" t="s">
        <v>305</v>
      </c>
      <c r="G55" s="2" t="s">
        <v>306</v>
      </c>
      <c r="H55" s="2" t="s">
        <v>307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s="3" customFormat="1" x14ac:dyDescent="0.25">
      <c r="A56" s="3" t="s">
        <v>308</v>
      </c>
      <c r="B56" s="3" t="s">
        <v>309</v>
      </c>
      <c r="C56" s="3" t="s">
        <v>249</v>
      </c>
      <c r="D56" s="3" t="s">
        <v>637</v>
      </c>
      <c r="E56" s="3" t="s">
        <v>310</v>
      </c>
      <c r="F56" s="3" t="s">
        <v>311</v>
      </c>
      <c r="G56" s="3" t="s">
        <v>312</v>
      </c>
      <c r="H56" s="3" t="s">
        <v>313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s="3" customFormat="1" x14ac:dyDescent="0.25">
      <c r="A57" s="1" t="s">
        <v>314</v>
      </c>
      <c r="B57" s="1" t="s">
        <v>648</v>
      </c>
      <c r="C57" s="1" t="s">
        <v>2</v>
      </c>
      <c r="D57" s="1" t="s">
        <v>637</v>
      </c>
      <c r="E57" s="1" t="s">
        <v>315</v>
      </c>
      <c r="F57" s="1" t="s">
        <v>316</v>
      </c>
      <c r="G57" s="1" t="s">
        <v>317</v>
      </c>
      <c r="H57" s="1" t="s">
        <v>318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s="3" customFormat="1" x14ac:dyDescent="0.25">
      <c r="A58" s="3" t="s">
        <v>319</v>
      </c>
      <c r="B58" s="3" t="s">
        <v>320</v>
      </c>
      <c r="C58" s="3" t="s">
        <v>249</v>
      </c>
      <c r="D58" s="3" t="s">
        <v>637</v>
      </c>
      <c r="E58" s="3" t="s">
        <v>321</v>
      </c>
      <c r="F58" s="3" t="s">
        <v>322</v>
      </c>
      <c r="G58" s="3" t="s">
        <v>323</v>
      </c>
      <c r="H58" s="3" t="s">
        <v>324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s="3" customFormat="1" x14ac:dyDescent="0.25">
      <c r="A59" s="3" t="s">
        <v>325</v>
      </c>
      <c r="B59" s="3" t="s">
        <v>326</v>
      </c>
      <c r="C59" s="3" t="s">
        <v>2</v>
      </c>
      <c r="D59" s="3" t="s">
        <v>637</v>
      </c>
      <c r="E59" s="3" t="s">
        <v>202</v>
      </c>
      <c r="F59" s="3" t="s">
        <v>327</v>
      </c>
      <c r="G59" s="3" t="s">
        <v>328</v>
      </c>
      <c r="H59" s="3" t="s">
        <v>329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 s="2" customFormat="1" x14ac:dyDescent="0.25">
      <c r="A60" s="2" t="s">
        <v>330</v>
      </c>
      <c r="B60" s="2" t="s">
        <v>331</v>
      </c>
      <c r="C60" s="2" t="s">
        <v>2</v>
      </c>
      <c r="D60" s="2" t="s">
        <v>637</v>
      </c>
      <c r="E60" s="2" t="s">
        <v>332</v>
      </c>
      <c r="F60" s="2" t="s">
        <v>333</v>
      </c>
      <c r="G60" s="2" t="s">
        <v>334</v>
      </c>
      <c r="H60" s="2" t="s">
        <v>335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 s="3" customFormat="1" x14ac:dyDescent="0.25">
      <c r="A61" s="3" t="s">
        <v>336</v>
      </c>
      <c r="B61" s="3" t="s">
        <v>337</v>
      </c>
      <c r="C61" s="3" t="s">
        <v>65</v>
      </c>
      <c r="D61" s="3" t="s">
        <v>637</v>
      </c>
      <c r="E61" s="3" t="s">
        <v>338</v>
      </c>
      <c r="F61" s="3" t="s">
        <v>339</v>
      </c>
      <c r="G61" s="3" t="s">
        <v>340</v>
      </c>
      <c r="H61" s="3" t="s">
        <v>341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 x14ac:dyDescent="0.25">
      <c r="A62" s="1" t="s">
        <v>342</v>
      </c>
      <c r="B62" s="1" t="s">
        <v>343</v>
      </c>
      <c r="C62" s="1" t="s">
        <v>25</v>
      </c>
      <c r="D62" s="1" t="s">
        <v>637</v>
      </c>
      <c r="E62" s="1" t="s">
        <v>344</v>
      </c>
      <c r="F62" s="1" t="s">
        <v>345</v>
      </c>
      <c r="G62" s="1" t="s">
        <v>346</v>
      </c>
      <c r="H62" s="1" t="s">
        <v>347</v>
      </c>
    </row>
    <row r="63" spans="1:62" s="3" customFormat="1" x14ac:dyDescent="0.25">
      <c r="A63" s="3" t="s">
        <v>348</v>
      </c>
      <c r="B63" s="3" t="s">
        <v>349</v>
      </c>
      <c r="C63" s="3" t="s">
        <v>25</v>
      </c>
      <c r="D63" s="3" t="s">
        <v>637</v>
      </c>
      <c r="E63" s="3" t="s">
        <v>350</v>
      </c>
      <c r="F63" s="3" t="s">
        <v>351</v>
      </c>
      <c r="G63" s="3" t="s">
        <v>352</v>
      </c>
      <c r="H63" s="3" t="s">
        <v>353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s="3" customFormat="1" x14ac:dyDescent="0.25">
      <c r="A64" s="3" t="s">
        <v>354</v>
      </c>
      <c r="B64" s="3" t="s">
        <v>355</v>
      </c>
      <c r="C64" s="3" t="s">
        <v>65</v>
      </c>
      <c r="D64" s="3" t="s">
        <v>637</v>
      </c>
      <c r="E64" s="3" t="s">
        <v>356</v>
      </c>
      <c r="F64" s="3" t="s">
        <v>357</v>
      </c>
      <c r="G64" s="3" t="s">
        <v>358</v>
      </c>
      <c r="H64" s="3" t="s">
        <v>359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1:62" s="3" customFormat="1" x14ac:dyDescent="0.25">
      <c r="A65" s="3" t="s">
        <v>360</v>
      </c>
      <c r="B65" s="3" t="s">
        <v>361</v>
      </c>
      <c r="C65" s="3" t="s">
        <v>65</v>
      </c>
      <c r="D65" s="3" t="s">
        <v>637</v>
      </c>
      <c r="E65" s="3" t="s">
        <v>362</v>
      </c>
      <c r="F65" s="3" t="s">
        <v>363</v>
      </c>
      <c r="G65" s="3" t="s">
        <v>364</v>
      </c>
      <c r="H65" s="3" t="s">
        <v>365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:62" s="3" customFormat="1" x14ac:dyDescent="0.25">
      <c r="A66" s="3" t="s">
        <v>366</v>
      </c>
      <c r="B66" s="3" t="s">
        <v>367</v>
      </c>
      <c r="C66" s="3" t="s">
        <v>249</v>
      </c>
      <c r="D66" s="3" t="s">
        <v>637</v>
      </c>
      <c r="E66" s="3" t="s">
        <v>368</v>
      </c>
      <c r="F66" s="3" t="s">
        <v>369</v>
      </c>
      <c r="G66" s="3" t="s">
        <v>370</v>
      </c>
      <c r="H66" s="3" t="s">
        <v>371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1:62" s="3" customFormat="1" x14ac:dyDescent="0.25">
      <c r="A67" s="3" t="s">
        <v>372</v>
      </c>
      <c r="B67" s="3" t="s">
        <v>373</v>
      </c>
      <c r="C67" s="3" t="s">
        <v>249</v>
      </c>
      <c r="D67" s="3" t="s">
        <v>637</v>
      </c>
      <c r="E67" s="3" t="s">
        <v>374</v>
      </c>
      <c r="F67" s="3" t="s">
        <v>375</v>
      </c>
      <c r="G67" s="3" t="s">
        <v>376</v>
      </c>
      <c r="H67" s="3" t="s">
        <v>377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1:62" s="3" customFormat="1" x14ac:dyDescent="0.25">
      <c r="A68" s="3" t="s">
        <v>378</v>
      </c>
      <c r="B68" s="3" t="s">
        <v>379</v>
      </c>
      <c r="C68" s="3" t="s">
        <v>249</v>
      </c>
      <c r="D68" s="3" t="s">
        <v>637</v>
      </c>
      <c r="E68" s="3" t="s">
        <v>380</v>
      </c>
      <c r="F68" s="3" t="s">
        <v>381</v>
      </c>
      <c r="G68" s="3" t="s">
        <v>382</v>
      </c>
      <c r="H68" s="3" t="s">
        <v>383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1:62" s="3" customFormat="1" x14ac:dyDescent="0.25">
      <c r="A69" s="3" t="s">
        <v>384</v>
      </c>
      <c r="B69" s="3" t="s">
        <v>385</v>
      </c>
      <c r="C69" s="3" t="s">
        <v>249</v>
      </c>
      <c r="D69" s="3" t="s">
        <v>637</v>
      </c>
      <c r="E69" s="3" t="s">
        <v>386</v>
      </c>
      <c r="F69" s="3" t="s">
        <v>387</v>
      </c>
      <c r="G69" s="3" t="s">
        <v>388</v>
      </c>
      <c r="H69" s="3" t="s">
        <v>389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1:62" s="2" customFormat="1" x14ac:dyDescent="0.25">
      <c r="A70" s="2" t="s">
        <v>390</v>
      </c>
      <c r="B70" s="2" t="s">
        <v>391</v>
      </c>
      <c r="C70" s="2" t="s">
        <v>249</v>
      </c>
      <c r="D70" s="2" t="s">
        <v>637</v>
      </c>
      <c r="E70" s="2" t="s">
        <v>392</v>
      </c>
      <c r="F70" s="2" t="s">
        <v>393</v>
      </c>
      <c r="G70" s="2" t="s">
        <v>394</v>
      </c>
      <c r="H70" s="2" t="s">
        <v>395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1:62" s="2" customFormat="1" x14ac:dyDescent="0.25">
      <c r="A71" s="2" t="s">
        <v>396</v>
      </c>
      <c r="B71" s="2" t="s">
        <v>397</v>
      </c>
      <c r="C71" s="2" t="s">
        <v>65</v>
      </c>
      <c r="D71" s="2" t="s">
        <v>637</v>
      </c>
      <c r="E71" s="2" t="s">
        <v>398</v>
      </c>
      <c r="F71" s="2" t="s">
        <v>399</v>
      </c>
      <c r="G71" s="2" t="s">
        <v>400</v>
      </c>
      <c r="H71" s="2" t="s">
        <v>401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1:62" x14ac:dyDescent="0.25">
      <c r="A72" s="1" t="s">
        <v>402</v>
      </c>
      <c r="B72" s="1" t="s">
        <v>403</v>
      </c>
      <c r="C72" s="1" t="s">
        <v>249</v>
      </c>
      <c r="D72" s="1" t="s">
        <v>637</v>
      </c>
      <c r="E72" s="1" t="s">
        <v>404</v>
      </c>
      <c r="F72" s="1" t="s">
        <v>405</v>
      </c>
      <c r="G72" s="1" t="s">
        <v>406</v>
      </c>
      <c r="H72" s="1" t="s">
        <v>407</v>
      </c>
    </row>
    <row r="73" spans="1:62" s="3" customFormat="1" x14ac:dyDescent="0.25">
      <c r="A73" s="3" t="s">
        <v>408</v>
      </c>
      <c r="B73" s="3" t="s">
        <v>409</v>
      </c>
      <c r="C73" s="3" t="s">
        <v>2</v>
      </c>
      <c r="D73" s="3" t="s">
        <v>637</v>
      </c>
      <c r="E73" s="3" t="s">
        <v>410</v>
      </c>
      <c r="F73" s="3" t="s">
        <v>411</v>
      </c>
      <c r="G73" s="3" t="s">
        <v>412</v>
      </c>
      <c r="H73" s="3" t="s">
        <v>413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 s="3" customFormat="1" x14ac:dyDescent="0.25">
      <c r="A74" s="3" t="s">
        <v>414</v>
      </c>
      <c r="B74" s="3" t="s">
        <v>415</v>
      </c>
      <c r="C74" s="3" t="s">
        <v>249</v>
      </c>
      <c r="D74" s="3" t="s">
        <v>637</v>
      </c>
      <c r="E74" s="3" t="s">
        <v>416</v>
      </c>
      <c r="F74" s="3" t="s">
        <v>417</v>
      </c>
      <c r="G74" s="3" t="s">
        <v>418</v>
      </c>
      <c r="H74" s="3" t="s">
        <v>419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 s="3" customFormat="1" x14ac:dyDescent="0.25">
      <c r="A75" s="3" t="s">
        <v>420</v>
      </c>
      <c r="B75" s="3" t="s">
        <v>421</v>
      </c>
      <c r="C75" s="3" t="s">
        <v>249</v>
      </c>
      <c r="D75" s="3" t="s">
        <v>637</v>
      </c>
      <c r="E75" s="3" t="s">
        <v>422</v>
      </c>
      <c r="F75" s="3" t="s">
        <v>423</v>
      </c>
      <c r="G75" s="3" t="s">
        <v>424</v>
      </c>
      <c r="H75" s="3" t="s">
        <v>425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 s="3" customFormat="1" x14ac:dyDescent="0.25">
      <c r="A76" s="3" t="s">
        <v>426</v>
      </c>
      <c r="B76" s="3" t="s">
        <v>427</v>
      </c>
      <c r="C76" s="3" t="s">
        <v>25</v>
      </c>
      <c r="D76" s="3" t="s">
        <v>637</v>
      </c>
      <c r="E76" s="3" t="s">
        <v>428</v>
      </c>
      <c r="F76" s="3" t="s">
        <v>429</v>
      </c>
      <c r="G76" s="3" t="s">
        <v>430</v>
      </c>
      <c r="H76" s="3" t="s">
        <v>431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 s="3" customFormat="1" x14ac:dyDescent="0.25">
      <c r="A77" s="3" t="s">
        <v>432</v>
      </c>
      <c r="B77" s="3" t="s">
        <v>433</v>
      </c>
      <c r="C77" s="3" t="s">
        <v>25</v>
      </c>
      <c r="D77" s="3" t="s">
        <v>637</v>
      </c>
      <c r="E77" s="3" t="s">
        <v>434</v>
      </c>
      <c r="F77" s="3" t="s">
        <v>435</v>
      </c>
      <c r="G77" s="3" t="s">
        <v>436</v>
      </c>
      <c r="H77" s="3" t="s">
        <v>437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s="3" customFormat="1" x14ac:dyDescent="0.25">
      <c r="A78" s="3" t="s">
        <v>438</v>
      </c>
      <c r="B78" s="3" t="s">
        <v>439</v>
      </c>
      <c r="C78" s="3" t="s">
        <v>2</v>
      </c>
      <c r="D78" s="3" t="s">
        <v>637</v>
      </c>
      <c r="E78" s="3" t="s">
        <v>440</v>
      </c>
      <c r="F78" s="3" t="s">
        <v>441</v>
      </c>
      <c r="G78" s="3" t="s">
        <v>442</v>
      </c>
      <c r="H78" s="3" t="s">
        <v>443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s="3" customFormat="1" x14ac:dyDescent="0.25">
      <c r="A79" s="3" t="s">
        <v>444</v>
      </c>
      <c r="B79" s="3" t="s">
        <v>445</v>
      </c>
      <c r="C79" s="3" t="s">
        <v>2</v>
      </c>
      <c r="D79" s="3" t="s">
        <v>637</v>
      </c>
      <c r="E79" s="3" t="s">
        <v>446</v>
      </c>
      <c r="F79" s="3" t="s">
        <v>447</v>
      </c>
      <c r="G79" s="3" t="s">
        <v>448</v>
      </c>
      <c r="H79" s="3" t="s">
        <v>449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s="3" customFormat="1" x14ac:dyDescent="0.25">
      <c r="A80" s="3" t="s">
        <v>450</v>
      </c>
      <c r="B80" s="3" t="s">
        <v>451</v>
      </c>
      <c r="C80" s="3" t="s">
        <v>2</v>
      </c>
      <c r="D80" s="3" t="s">
        <v>637</v>
      </c>
      <c r="E80" s="3" t="s">
        <v>452</v>
      </c>
      <c r="F80" s="3" t="s">
        <v>453</v>
      </c>
      <c r="G80" s="3" t="s">
        <v>454</v>
      </c>
      <c r="H80" s="3" t="s">
        <v>455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 s="3" customFormat="1" x14ac:dyDescent="0.25">
      <c r="A81" s="3" t="s">
        <v>456</v>
      </c>
      <c r="B81" s="3" t="s">
        <v>457</v>
      </c>
      <c r="C81" s="3" t="s">
        <v>25</v>
      </c>
      <c r="D81" s="3" t="s">
        <v>637</v>
      </c>
      <c r="E81" s="3" t="s">
        <v>458</v>
      </c>
      <c r="F81" s="3" t="s">
        <v>459</v>
      </c>
      <c r="G81" s="3" t="s">
        <v>460</v>
      </c>
      <c r="H81" s="3" t="s">
        <v>461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 s="3" customFormat="1" x14ac:dyDescent="0.25">
      <c r="A82" s="3" t="s">
        <v>462</v>
      </c>
      <c r="B82" s="3" t="s">
        <v>463</v>
      </c>
      <c r="C82" s="3" t="s">
        <v>65</v>
      </c>
      <c r="D82" s="3" t="s">
        <v>637</v>
      </c>
      <c r="E82" s="3" t="s">
        <v>464</v>
      </c>
      <c r="F82" s="3" t="s">
        <v>465</v>
      </c>
      <c r="G82" s="3" t="s">
        <v>466</v>
      </c>
      <c r="H82" s="3" t="s">
        <v>467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s="2" customFormat="1" x14ac:dyDescent="0.25">
      <c r="A83" s="2" t="s">
        <v>468</v>
      </c>
      <c r="B83" s="2" t="s">
        <v>469</v>
      </c>
      <c r="C83" s="2" t="s">
        <v>25</v>
      </c>
      <c r="D83" s="2" t="s">
        <v>637</v>
      </c>
      <c r="E83" s="2" t="s">
        <v>470</v>
      </c>
      <c r="F83" s="2" t="s">
        <v>471</v>
      </c>
      <c r="G83" s="2" t="s">
        <v>472</v>
      </c>
      <c r="H83" s="2" t="s">
        <v>473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s="3" customFormat="1" x14ac:dyDescent="0.25">
      <c r="A84" s="3" t="s">
        <v>474</v>
      </c>
      <c r="B84" s="3" t="s">
        <v>475</v>
      </c>
      <c r="C84" s="3" t="s">
        <v>65</v>
      </c>
      <c r="D84" s="3" t="s">
        <v>637</v>
      </c>
      <c r="E84" s="3" t="s">
        <v>476</v>
      </c>
      <c r="F84" s="3" t="s">
        <v>477</v>
      </c>
      <c r="G84" s="3" t="s">
        <v>478</v>
      </c>
      <c r="H84" s="3" t="s">
        <v>479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s="3" customFormat="1" x14ac:dyDescent="0.25">
      <c r="A85" s="3" t="s">
        <v>480</v>
      </c>
      <c r="B85" s="3" t="s">
        <v>481</v>
      </c>
      <c r="C85" s="3" t="s">
        <v>2</v>
      </c>
      <c r="D85" s="3" t="s">
        <v>637</v>
      </c>
      <c r="E85" s="3" t="s">
        <v>482</v>
      </c>
      <c r="F85" s="3" t="s">
        <v>483</v>
      </c>
      <c r="G85" s="3" t="s">
        <v>484</v>
      </c>
      <c r="H85" s="3" t="s">
        <v>485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s="2" customFormat="1" x14ac:dyDescent="0.25">
      <c r="A86" s="2" t="s">
        <v>486</v>
      </c>
      <c r="B86" s="2" t="s">
        <v>487</v>
      </c>
      <c r="C86" s="2" t="s">
        <v>249</v>
      </c>
      <c r="D86" s="2" t="s">
        <v>637</v>
      </c>
      <c r="E86" s="2" t="s">
        <v>488</v>
      </c>
      <c r="F86" s="2" t="s">
        <v>489</v>
      </c>
      <c r="G86" s="2" t="s">
        <v>490</v>
      </c>
      <c r="H86" s="2" t="s">
        <v>491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s="2" customFormat="1" x14ac:dyDescent="0.25">
      <c r="A87" s="2" t="s">
        <v>492</v>
      </c>
      <c r="B87" s="2" t="s">
        <v>493</v>
      </c>
      <c r="C87" s="2" t="s">
        <v>65</v>
      </c>
      <c r="D87" s="2" t="s">
        <v>637</v>
      </c>
      <c r="E87" s="2" t="s">
        <v>494</v>
      </c>
      <c r="F87" s="2" t="s">
        <v>495</v>
      </c>
      <c r="G87" s="2" t="s">
        <v>496</v>
      </c>
      <c r="H87" s="2" t="s">
        <v>497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 x14ac:dyDescent="0.25">
      <c r="A88" s="1" t="s">
        <v>498</v>
      </c>
      <c r="B88" s="1" t="s">
        <v>499</v>
      </c>
      <c r="C88" s="1" t="s">
        <v>249</v>
      </c>
      <c r="D88" s="1" t="s">
        <v>637</v>
      </c>
      <c r="E88" s="1" t="s">
        <v>500</v>
      </c>
      <c r="F88" s="1" t="s">
        <v>501</v>
      </c>
      <c r="G88" s="1" t="s">
        <v>502</v>
      </c>
      <c r="H88" s="1" t="s">
        <v>503</v>
      </c>
    </row>
    <row r="89" spans="1:62" s="3" customFormat="1" x14ac:dyDescent="0.25">
      <c r="A89" s="3" t="s">
        <v>504</v>
      </c>
      <c r="B89" s="3" t="s">
        <v>505</v>
      </c>
      <c r="C89" s="3" t="s">
        <v>25</v>
      </c>
      <c r="D89" s="3" t="s">
        <v>637</v>
      </c>
      <c r="E89" s="3" t="s">
        <v>506</v>
      </c>
      <c r="F89" s="3" t="s">
        <v>507</v>
      </c>
      <c r="G89" s="3" t="s">
        <v>508</v>
      </c>
      <c r="H89" s="3" t="s">
        <v>509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s="3" customFormat="1" x14ac:dyDescent="0.25">
      <c r="A90" s="3" t="s">
        <v>510</v>
      </c>
      <c r="B90" s="3" t="s">
        <v>511</v>
      </c>
      <c r="C90" s="3" t="s">
        <v>65</v>
      </c>
      <c r="D90" s="3" t="s">
        <v>637</v>
      </c>
      <c r="E90" s="3" t="s">
        <v>512</v>
      </c>
      <c r="F90" s="3" t="s">
        <v>513</v>
      </c>
      <c r="G90" s="3" t="s">
        <v>514</v>
      </c>
      <c r="H90" s="3" t="s">
        <v>515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s="3" customFormat="1" x14ac:dyDescent="0.25">
      <c r="A91" s="3" t="s">
        <v>516</v>
      </c>
      <c r="B91" s="3" t="s">
        <v>517</v>
      </c>
      <c r="C91" s="3" t="s">
        <v>249</v>
      </c>
      <c r="D91" s="3" t="s">
        <v>637</v>
      </c>
      <c r="E91" s="3" t="s">
        <v>518</v>
      </c>
      <c r="F91" s="3" t="s">
        <v>519</v>
      </c>
      <c r="G91" s="3" t="s">
        <v>520</v>
      </c>
      <c r="H91" s="3" t="s">
        <v>521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s="3" customFormat="1" x14ac:dyDescent="0.25">
      <c r="A92" s="3" t="s">
        <v>522</v>
      </c>
      <c r="B92" s="3" t="s">
        <v>523</v>
      </c>
      <c r="C92" s="3" t="s">
        <v>249</v>
      </c>
      <c r="D92" s="3" t="s">
        <v>637</v>
      </c>
      <c r="E92" s="3" t="s">
        <v>524</v>
      </c>
      <c r="F92" s="3" t="s">
        <v>525</v>
      </c>
      <c r="G92" s="3" t="s">
        <v>526</v>
      </c>
      <c r="H92" s="3" t="s">
        <v>527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s="2" customFormat="1" x14ac:dyDescent="0.25">
      <c r="A93" s="2" t="s">
        <v>528</v>
      </c>
      <c r="B93" s="2" t="s">
        <v>529</v>
      </c>
      <c r="C93" s="2" t="s">
        <v>25</v>
      </c>
      <c r="D93" s="2" t="s">
        <v>637</v>
      </c>
      <c r="E93" s="2" t="s">
        <v>530</v>
      </c>
      <c r="F93" s="2" t="s">
        <v>531</v>
      </c>
      <c r="G93" s="2" t="s">
        <v>532</v>
      </c>
      <c r="H93" s="2" t="s">
        <v>533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s="2" customFormat="1" x14ac:dyDescent="0.25">
      <c r="A94" s="2" t="s">
        <v>534</v>
      </c>
      <c r="B94" s="2" t="s">
        <v>535</v>
      </c>
      <c r="C94" s="2" t="s">
        <v>25</v>
      </c>
      <c r="D94" s="2" t="s">
        <v>637</v>
      </c>
      <c r="E94" s="2" t="s">
        <v>536</v>
      </c>
      <c r="F94" s="2" t="s">
        <v>537</v>
      </c>
      <c r="G94" s="2" t="s">
        <v>538</v>
      </c>
      <c r="H94" s="2" t="s">
        <v>539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 s="2" customFormat="1" x14ac:dyDescent="0.25">
      <c r="A95" s="2" t="s">
        <v>540</v>
      </c>
      <c r="B95" s="2" t="s">
        <v>541</v>
      </c>
      <c r="C95" s="2" t="s">
        <v>249</v>
      </c>
      <c r="D95" s="2" t="s">
        <v>637</v>
      </c>
      <c r="E95" s="2" t="s">
        <v>542</v>
      </c>
      <c r="F95" s="2" t="s">
        <v>543</v>
      </c>
      <c r="G95" s="2" t="s">
        <v>544</v>
      </c>
      <c r="H95" s="2" t="s">
        <v>545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 s="3" customFormat="1" x14ac:dyDescent="0.25">
      <c r="A96" s="3" t="s">
        <v>546</v>
      </c>
      <c r="B96" s="3" t="s">
        <v>547</v>
      </c>
      <c r="C96" s="3" t="s">
        <v>2</v>
      </c>
      <c r="D96" s="3" t="s">
        <v>637</v>
      </c>
      <c r="E96" s="3" t="s">
        <v>548</v>
      </c>
      <c r="F96" s="3" t="s">
        <v>549</v>
      </c>
      <c r="G96" s="3" t="s">
        <v>550</v>
      </c>
      <c r="H96" s="3" t="s">
        <v>551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 s="3" customFormat="1" x14ac:dyDescent="0.25">
      <c r="A97" s="3" t="s">
        <v>552</v>
      </c>
      <c r="B97" s="3" t="s">
        <v>553</v>
      </c>
      <c r="C97" s="3" t="s">
        <v>65</v>
      </c>
      <c r="D97" s="3" t="s">
        <v>637</v>
      </c>
      <c r="E97" s="3" t="s">
        <v>554</v>
      </c>
      <c r="F97" s="3" t="s">
        <v>555</v>
      </c>
      <c r="G97" s="3" t="s">
        <v>556</v>
      </c>
      <c r="H97" s="3" t="s">
        <v>557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 x14ac:dyDescent="0.25">
      <c r="A98" s="1" t="s">
        <v>558</v>
      </c>
      <c r="B98" s="1" t="s">
        <v>559</v>
      </c>
      <c r="C98" s="1" t="s">
        <v>2</v>
      </c>
      <c r="D98" s="1" t="s">
        <v>637</v>
      </c>
      <c r="E98" s="1" t="s">
        <v>368</v>
      </c>
      <c r="F98" s="1" t="s">
        <v>560</v>
      </c>
      <c r="G98" s="1" t="s">
        <v>561</v>
      </c>
      <c r="H98" s="1" t="s">
        <v>562</v>
      </c>
    </row>
    <row r="99" spans="1:62" x14ac:dyDescent="0.25">
      <c r="A99" s="1" t="s">
        <v>563</v>
      </c>
      <c r="B99" s="1" t="s">
        <v>564</v>
      </c>
      <c r="C99" s="1" t="s">
        <v>65</v>
      </c>
      <c r="D99" s="1" t="s">
        <v>637</v>
      </c>
      <c r="E99" s="1" t="s">
        <v>565</v>
      </c>
      <c r="F99" s="1" t="s">
        <v>566</v>
      </c>
      <c r="G99" s="1" t="s">
        <v>567</v>
      </c>
      <c r="H99" s="1" t="s">
        <v>568</v>
      </c>
    </row>
    <row r="100" spans="1:62" s="3" customFormat="1" x14ac:dyDescent="0.25">
      <c r="A100" s="3" t="s">
        <v>569</v>
      </c>
      <c r="B100" s="3" t="s">
        <v>570</v>
      </c>
      <c r="C100" s="3" t="s">
        <v>249</v>
      </c>
      <c r="D100" s="3" t="s">
        <v>637</v>
      </c>
      <c r="E100" s="3" t="s">
        <v>3</v>
      </c>
      <c r="F100" s="3" t="s">
        <v>571</v>
      </c>
      <c r="G100" s="3" t="s">
        <v>572</v>
      </c>
      <c r="H100" s="3" t="s">
        <v>573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1:62" s="3" customFormat="1" x14ac:dyDescent="0.25">
      <c r="A101" s="3" t="s">
        <v>574</v>
      </c>
      <c r="B101" s="3" t="s">
        <v>575</v>
      </c>
      <c r="C101" s="3" t="s">
        <v>249</v>
      </c>
      <c r="D101" s="3" t="s">
        <v>637</v>
      </c>
      <c r="E101" s="3" t="s">
        <v>576</v>
      </c>
      <c r="F101" s="3" t="s">
        <v>577</v>
      </c>
      <c r="G101" s="3" t="s">
        <v>578</v>
      </c>
      <c r="H101" s="3" t="s">
        <v>579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1:62" s="3" customFormat="1" x14ac:dyDescent="0.25">
      <c r="A102" s="3" t="s">
        <v>580</v>
      </c>
      <c r="B102" s="3" t="s">
        <v>581</v>
      </c>
      <c r="C102" s="3" t="s">
        <v>25</v>
      </c>
      <c r="D102" s="3" t="s">
        <v>637</v>
      </c>
      <c r="E102" s="3" t="s">
        <v>582</v>
      </c>
      <c r="F102" s="3" t="s">
        <v>583</v>
      </c>
      <c r="G102" s="3" t="s">
        <v>584</v>
      </c>
      <c r="H102" s="3" t="s">
        <v>585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 s="3" customFormat="1" x14ac:dyDescent="0.25">
      <c r="A103" s="3" t="s">
        <v>586</v>
      </c>
      <c r="B103" s="3" t="s">
        <v>587</v>
      </c>
      <c r="C103" s="3" t="s">
        <v>2</v>
      </c>
      <c r="D103" s="3" t="s">
        <v>637</v>
      </c>
      <c r="E103" s="3" t="s">
        <v>588</v>
      </c>
      <c r="F103" s="3" t="s">
        <v>589</v>
      </c>
      <c r="G103" s="3" t="s">
        <v>590</v>
      </c>
      <c r="H103" s="3" t="s">
        <v>591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 x14ac:dyDescent="0.25">
      <c r="A104" s="1" t="s">
        <v>592</v>
      </c>
      <c r="B104" s="1" t="s">
        <v>593</v>
      </c>
      <c r="C104" s="1" t="s">
        <v>2</v>
      </c>
      <c r="D104" s="1" t="s">
        <v>637</v>
      </c>
      <c r="E104" s="1" t="s">
        <v>594</v>
      </c>
      <c r="F104" s="1" t="s">
        <v>595</v>
      </c>
      <c r="G104" s="1" t="s">
        <v>596</v>
      </c>
      <c r="H104" s="1" t="s">
        <v>597</v>
      </c>
    </row>
    <row r="105" spans="1:62" x14ac:dyDescent="0.25">
      <c r="A105" s="1" t="s">
        <v>598</v>
      </c>
      <c r="B105" s="1" t="s">
        <v>599</v>
      </c>
      <c r="C105" s="1" t="s">
        <v>249</v>
      </c>
      <c r="D105" s="1" t="s">
        <v>637</v>
      </c>
      <c r="E105" s="1" t="s">
        <v>600</v>
      </c>
      <c r="F105" s="1" t="s">
        <v>601</v>
      </c>
      <c r="G105" s="1" t="s">
        <v>602</v>
      </c>
      <c r="H105" s="1" t="s">
        <v>603</v>
      </c>
    </row>
    <row r="106" spans="1:62" s="3" customFormat="1" x14ac:dyDescent="0.25">
      <c r="A106" s="3" t="s">
        <v>604</v>
      </c>
      <c r="B106" s="3" t="s">
        <v>605</v>
      </c>
      <c r="C106" s="3" t="s">
        <v>2</v>
      </c>
      <c r="D106" s="3" t="s">
        <v>637</v>
      </c>
      <c r="E106" s="3" t="s">
        <v>606</v>
      </c>
      <c r="F106" s="3" t="s">
        <v>607</v>
      </c>
      <c r="G106" s="3" t="s">
        <v>608</v>
      </c>
      <c r="H106" s="3" t="s">
        <v>609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1:62" s="3" customFormat="1" x14ac:dyDescent="0.25">
      <c r="A107" s="3" t="s">
        <v>610</v>
      </c>
      <c r="B107" s="3" t="s">
        <v>611</v>
      </c>
      <c r="C107" s="3" t="s">
        <v>2</v>
      </c>
      <c r="D107" s="3" t="s">
        <v>637</v>
      </c>
      <c r="E107" s="3" t="s">
        <v>612</v>
      </c>
      <c r="F107" s="3" t="s">
        <v>613</v>
      </c>
      <c r="G107" s="3" t="s">
        <v>614</v>
      </c>
      <c r="H107" s="3" t="s">
        <v>615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1:62" x14ac:dyDescent="0.25">
      <c r="A108" s="1" t="s">
        <v>616</v>
      </c>
      <c r="B108" s="1" t="s">
        <v>617</v>
      </c>
      <c r="C108" s="1" t="s">
        <v>25</v>
      </c>
      <c r="D108" s="1" t="s">
        <v>637</v>
      </c>
      <c r="E108" s="1" t="s">
        <v>618</v>
      </c>
      <c r="F108" s="1" t="s">
        <v>619</v>
      </c>
      <c r="G108" s="1" t="s">
        <v>620</v>
      </c>
      <c r="H108" s="1" t="s">
        <v>621</v>
      </c>
    </row>
    <row r="109" spans="1:62" s="3" customFormat="1" x14ac:dyDescent="0.25">
      <c r="A109" s="3" t="s">
        <v>622</v>
      </c>
      <c r="B109" s="3" t="s">
        <v>623</v>
      </c>
      <c r="C109" s="3" t="s">
        <v>249</v>
      </c>
      <c r="D109" s="3" t="s">
        <v>637</v>
      </c>
      <c r="E109" s="3" t="s">
        <v>624</v>
      </c>
      <c r="F109" s="3" t="s">
        <v>625</v>
      </c>
      <c r="G109" s="3" t="s">
        <v>626</v>
      </c>
      <c r="H109" s="3" t="s">
        <v>627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</sheetData>
  <autoFilter ref="A2:BJ109" xr:uid="{00000000-0001-0000-0000-000000000000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EA2A-92A4-4DD7-A1C5-81B19748A022}">
  <dimension ref="A1:H108"/>
  <sheetViews>
    <sheetView workbookViewId="0">
      <selection activeCell="F24" sqref="F24"/>
    </sheetView>
  </sheetViews>
  <sheetFormatPr defaultRowHeight="14.25" x14ac:dyDescent="0.2"/>
  <sheetData>
    <row r="1" spans="1:8" ht="15.75" x14ac:dyDescent="0.25">
      <c r="A1" s="4" t="s">
        <v>628</v>
      </c>
      <c r="B1" s="4" t="s">
        <v>629</v>
      </c>
      <c r="C1" s="4" t="s">
        <v>630</v>
      </c>
      <c r="D1" s="4" t="s">
        <v>635</v>
      </c>
      <c r="E1" s="4" t="s">
        <v>631</v>
      </c>
      <c r="F1" s="4" t="s">
        <v>632</v>
      </c>
      <c r="G1" s="4" t="s">
        <v>633</v>
      </c>
      <c r="H1" s="4" t="s">
        <v>634</v>
      </c>
    </row>
    <row r="2" spans="1:8" ht="15" x14ac:dyDescent="0.25">
      <c r="A2" s="1" t="s">
        <v>0</v>
      </c>
      <c r="B2" s="1" t="s">
        <v>1</v>
      </c>
      <c r="C2" s="1" t="s">
        <v>2</v>
      </c>
      <c r="D2" s="1" t="s">
        <v>636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15" x14ac:dyDescent="0.25">
      <c r="A3" s="1" t="s">
        <v>7</v>
      </c>
      <c r="B3" s="1" t="s">
        <v>8</v>
      </c>
      <c r="C3" s="1" t="s">
        <v>2</v>
      </c>
      <c r="D3" s="1" t="s">
        <v>636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ht="15" x14ac:dyDescent="0.25">
      <c r="A4" s="1" t="s">
        <v>13</v>
      </c>
      <c r="B4" s="1" t="s">
        <v>14</v>
      </c>
      <c r="C4" s="1" t="s">
        <v>2</v>
      </c>
      <c r="D4" s="1" t="s">
        <v>636</v>
      </c>
      <c r="E4" s="1" t="s">
        <v>9</v>
      </c>
      <c r="F4" s="1" t="s">
        <v>15</v>
      </c>
      <c r="G4" s="1" t="s">
        <v>16</v>
      </c>
      <c r="H4" s="1" t="s">
        <v>17</v>
      </c>
    </row>
    <row r="5" spans="1:8" ht="15" x14ac:dyDescent="0.25">
      <c r="A5" s="1" t="s">
        <v>18</v>
      </c>
      <c r="B5" s="1" t="s">
        <v>19</v>
      </c>
      <c r="C5" s="1" t="s">
        <v>2</v>
      </c>
      <c r="D5" s="1" t="s">
        <v>636</v>
      </c>
      <c r="E5" s="1" t="s">
        <v>3</v>
      </c>
      <c r="F5" s="1" t="s">
        <v>20</v>
      </c>
      <c r="G5" s="1" t="s">
        <v>21</v>
      </c>
      <c r="H5" s="1" t="s">
        <v>22</v>
      </c>
    </row>
    <row r="6" spans="1:8" ht="15" x14ac:dyDescent="0.25">
      <c r="A6" s="1" t="s">
        <v>23</v>
      </c>
      <c r="B6" s="1" t="s">
        <v>24</v>
      </c>
      <c r="C6" s="1" t="s">
        <v>25</v>
      </c>
      <c r="D6" s="1" t="s">
        <v>636</v>
      </c>
      <c r="E6" s="1" t="s">
        <v>26</v>
      </c>
      <c r="F6" s="1" t="s">
        <v>27</v>
      </c>
      <c r="G6" s="1" t="s">
        <v>28</v>
      </c>
      <c r="H6" s="1" t="s">
        <v>29</v>
      </c>
    </row>
    <row r="7" spans="1:8" ht="15" x14ac:dyDescent="0.25">
      <c r="A7" s="1" t="s">
        <v>30</v>
      </c>
      <c r="B7" s="1" t="s">
        <v>31</v>
      </c>
      <c r="C7" s="1" t="s">
        <v>2</v>
      </c>
      <c r="D7" s="1" t="s">
        <v>636</v>
      </c>
      <c r="E7" s="1" t="s">
        <v>9</v>
      </c>
      <c r="F7" s="1" t="s">
        <v>32</v>
      </c>
      <c r="G7" s="1" t="s">
        <v>33</v>
      </c>
      <c r="H7" s="1" t="s">
        <v>34</v>
      </c>
    </row>
    <row r="8" spans="1:8" ht="15" x14ac:dyDescent="0.25">
      <c r="A8" s="1" t="s">
        <v>35</v>
      </c>
      <c r="B8" s="1" t="s">
        <v>36</v>
      </c>
      <c r="C8" s="1" t="s">
        <v>2</v>
      </c>
      <c r="D8" s="1" t="s">
        <v>636</v>
      </c>
      <c r="E8" s="1" t="s">
        <v>3</v>
      </c>
      <c r="F8" s="1" t="s">
        <v>37</v>
      </c>
      <c r="G8" s="1" t="s">
        <v>38</v>
      </c>
      <c r="H8" s="1" t="s">
        <v>39</v>
      </c>
    </row>
    <row r="9" spans="1:8" ht="15" x14ac:dyDescent="0.25">
      <c r="A9" s="1" t="s">
        <v>40</v>
      </c>
      <c r="B9" s="1" t="s">
        <v>41</v>
      </c>
      <c r="C9" s="1" t="s">
        <v>42</v>
      </c>
      <c r="D9" s="1" t="s">
        <v>645</v>
      </c>
      <c r="E9" s="1" t="s">
        <v>3</v>
      </c>
      <c r="F9" s="1" t="s">
        <v>43</v>
      </c>
      <c r="G9" s="1" t="s">
        <v>44</v>
      </c>
      <c r="H9" s="1" t="s">
        <v>45</v>
      </c>
    </row>
    <row r="10" spans="1:8" ht="15" x14ac:dyDescent="0.25">
      <c r="A10" s="1" t="s">
        <v>46</v>
      </c>
      <c r="B10" s="1" t="s">
        <v>47</v>
      </c>
      <c r="C10" s="1" t="s">
        <v>2</v>
      </c>
      <c r="D10" s="1" t="s">
        <v>636</v>
      </c>
      <c r="E10" s="1" t="s">
        <v>9</v>
      </c>
      <c r="F10" s="1" t="s">
        <v>48</v>
      </c>
      <c r="G10" s="1" t="s">
        <v>49</v>
      </c>
      <c r="H10" s="1" t="s">
        <v>50</v>
      </c>
    </row>
    <row r="11" spans="1:8" ht="15" x14ac:dyDescent="0.25">
      <c r="A11" s="1" t="s">
        <v>51</v>
      </c>
      <c r="B11" s="1" t="s">
        <v>52</v>
      </c>
      <c r="C11" s="1" t="s">
        <v>42</v>
      </c>
      <c r="D11" s="1" t="s">
        <v>636</v>
      </c>
      <c r="E11" s="1" t="s">
        <v>53</v>
      </c>
      <c r="F11" s="1" t="s">
        <v>54</v>
      </c>
      <c r="G11" s="1" t="s">
        <v>55</v>
      </c>
      <c r="H11" s="1" t="s">
        <v>56</v>
      </c>
    </row>
    <row r="12" spans="1:8" ht="15" x14ac:dyDescent="0.25">
      <c r="A12" s="1" t="s">
        <v>57</v>
      </c>
      <c r="B12" s="1" t="s">
        <v>58</v>
      </c>
      <c r="C12" s="1" t="s">
        <v>42</v>
      </c>
      <c r="D12" s="1" t="s">
        <v>636</v>
      </c>
      <c r="E12" s="1" t="s">
        <v>59</v>
      </c>
      <c r="F12" s="1" t="s">
        <v>60</v>
      </c>
      <c r="G12" s="1" t="s">
        <v>61</v>
      </c>
      <c r="H12" s="1" t="s">
        <v>62</v>
      </c>
    </row>
    <row r="13" spans="1:8" ht="15" x14ac:dyDescent="0.25">
      <c r="A13" s="1" t="s">
        <v>63</v>
      </c>
      <c r="B13" s="1" t="s">
        <v>64</v>
      </c>
      <c r="C13" s="1" t="s">
        <v>65</v>
      </c>
      <c r="D13" s="1" t="s">
        <v>636</v>
      </c>
      <c r="E13" s="1" t="s">
        <v>9</v>
      </c>
      <c r="F13" s="1" t="s">
        <v>66</v>
      </c>
      <c r="G13" s="1" t="s">
        <v>67</v>
      </c>
      <c r="H13" s="1" t="s">
        <v>68</v>
      </c>
    </row>
    <row r="14" spans="1:8" ht="15" x14ac:dyDescent="0.25">
      <c r="A14" s="1" t="s">
        <v>69</v>
      </c>
      <c r="B14" s="1" t="s">
        <v>70</v>
      </c>
      <c r="C14" s="1" t="s">
        <v>2</v>
      </c>
      <c r="D14" s="1" t="s">
        <v>636</v>
      </c>
      <c r="E14" s="1" t="s">
        <v>9</v>
      </c>
      <c r="F14" s="1" t="s">
        <v>71</v>
      </c>
      <c r="G14" s="1" t="s">
        <v>72</v>
      </c>
      <c r="H14" s="1" t="s">
        <v>73</v>
      </c>
    </row>
    <row r="15" spans="1:8" ht="15" x14ac:dyDescent="0.25">
      <c r="A15" s="1" t="s">
        <v>74</v>
      </c>
      <c r="B15" s="1" t="s">
        <v>75</v>
      </c>
      <c r="C15" s="1" t="s">
        <v>25</v>
      </c>
      <c r="D15" s="1" t="s">
        <v>636</v>
      </c>
      <c r="E15" s="1" t="s">
        <v>76</v>
      </c>
      <c r="F15" s="1" t="s">
        <v>77</v>
      </c>
      <c r="G15" s="1" t="s">
        <v>78</v>
      </c>
      <c r="H15" s="1" t="s">
        <v>79</v>
      </c>
    </row>
    <row r="16" spans="1:8" ht="15" x14ac:dyDescent="0.25">
      <c r="A16" s="1" t="s">
        <v>80</v>
      </c>
      <c r="B16" s="1" t="s">
        <v>81</v>
      </c>
      <c r="C16" s="1" t="s">
        <v>65</v>
      </c>
      <c r="D16" s="1" t="s">
        <v>636</v>
      </c>
      <c r="E16" s="1" t="s">
        <v>3</v>
      </c>
      <c r="F16" s="1" t="s">
        <v>82</v>
      </c>
      <c r="G16" s="1" t="s">
        <v>83</v>
      </c>
      <c r="H16" s="1" t="s">
        <v>84</v>
      </c>
    </row>
    <row r="17" spans="1:8" ht="15" x14ac:dyDescent="0.25">
      <c r="A17" s="1" t="s">
        <v>85</v>
      </c>
      <c r="B17" s="1" t="s">
        <v>86</v>
      </c>
      <c r="C17" s="1" t="s">
        <v>25</v>
      </c>
      <c r="D17" s="1" t="s">
        <v>636</v>
      </c>
      <c r="E17" s="1" t="s">
        <v>87</v>
      </c>
      <c r="F17" s="1" t="s">
        <v>88</v>
      </c>
      <c r="G17" s="1" t="s">
        <v>89</v>
      </c>
      <c r="H17" s="1" t="s">
        <v>90</v>
      </c>
    </row>
    <row r="18" spans="1:8" ht="15" x14ac:dyDescent="0.25">
      <c r="A18" s="1" t="s">
        <v>91</v>
      </c>
      <c r="B18" s="1" t="s">
        <v>92</v>
      </c>
      <c r="C18" s="1" t="s">
        <v>65</v>
      </c>
      <c r="D18" s="1" t="s">
        <v>636</v>
      </c>
      <c r="E18" s="1" t="s">
        <v>3</v>
      </c>
      <c r="F18" s="1" t="s">
        <v>93</v>
      </c>
      <c r="G18" s="1" t="s">
        <v>94</v>
      </c>
      <c r="H18" s="1" t="s">
        <v>95</v>
      </c>
    </row>
    <row r="19" spans="1:8" ht="15" x14ac:dyDescent="0.25">
      <c r="A19" s="1" t="s">
        <v>96</v>
      </c>
      <c r="B19" s="1" t="s">
        <v>97</v>
      </c>
      <c r="C19" s="1" t="s">
        <v>2</v>
      </c>
      <c r="D19" s="1" t="s">
        <v>636</v>
      </c>
      <c r="E19" s="1" t="s">
        <v>3</v>
      </c>
      <c r="F19" s="1" t="s">
        <v>98</v>
      </c>
      <c r="G19" s="1" t="s">
        <v>99</v>
      </c>
      <c r="H19" s="1" t="s">
        <v>100</v>
      </c>
    </row>
    <row r="20" spans="1:8" ht="15" x14ac:dyDescent="0.25">
      <c r="A20" s="1" t="s">
        <v>101</v>
      </c>
      <c r="B20" s="1" t="s">
        <v>102</v>
      </c>
      <c r="C20" s="1" t="s">
        <v>65</v>
      </c>
      <c r="D20" s="1" t="s">
        <v>636</v>
      </c>
      <c r="E20" s="1" t="s">
        <v>3</v>
      </c>
      <c r="F20" s="1" t="s">
        <v>103</v>
      </c>
      <c r="G20" s="1" t="s">
        <v>104</v>
      </c>
      <c r="H20" s="1" t="s">
        <v>105</v>
      </c>
    </row>
    <row r="21" spans="1:8" ht="15" x14ac:dyDescent="0.25">
      <c r="A21" s="1" t="s">
        <v>106</v>
      </c>
      <c r="B21" s="1" t="s">
        <v>107</v>
      </c>
      <c r="C21" s="1" t="s">
        <v>2</v>
      </c>
      <c r="D21" s="1" t="s">
        <v>636</v>
      </c>
      <c r="E21" s="1" t="s">
        <v>108</v>
      </c>
      <c r="F21" s="1" t="s">
        <v>109</v>
      </c>
      <c r="G21" s="1" t="s">
        <v>110</v>
      </c>
      <c r="H21" s="1" t="s">
        <v>111</v>
      </c>
    </row>
    <row r="22" spans="1:8" ht="15" x14ac:dyDescent="0.25">
      <c r="A22" s="1" t="s">
        <v>112</v>
      </c>
      <c r="B22" s="1" t="s">
        <v>113</v>
      </c>
      <c r="C22" s="1" t="s">
        <v>2</v>
      </c>
      <c r="D22" s="1" t="s">
        <v>636</v>
      </c>
      <c r="E22" s="1" t="s">
        <v>114</v>
      </c>
      <c r="F22" s="1" t="s">
        <v>115</v>
      </c>
      <c r="G22" s="1" t="s">
        <v>116</v>
      </c>
      <c r="H22" s="1" t="s">
        <v>117</v>
      </c>
    </row>
    <row r="23" spans="1:8" ht="15" x14ac:dyDescent="0.25">
      <c r="A23" s="1" t="s">
        <v>118</v>
      </c>
      <c r="B23" s="1" t="s">
        <v>119</v>
      </c>
      <c r="C23" s="1" t="s">
        <v>42</v>
      </c>
      <c r="D23" s="1" t="s">
        <v>636</v>
      </c>
      <c r="E23" s="1" t="s">
        <v>120</v>
      </c>
      <c r="F23" s="1" t="s">
        <v>121</v>
      </c>
      <c r="G23" s="1" t="s">
        <v>122</v>
      </c>
      <c r="H23" s="1" t="s">
        <v>123</v>
      </c>
    </row>
    <row r="24" spans="1:8" ht="15" x14ac:dyDescent="0.25">
      <c r="A24" s="1" t="s">
        <v>124</v>
      </c>
      <c r="B24" s="1" t="s">
        <v>125</v>
      </c>
      <c r="C24" s="1" t="s">
        <v>25</v>
      </c>
      <c r="D24" s="1" t="s">
        <v>636</v>
      </c>
      <c r="E24" s="1" t="s">
        <v>126</v>
      </c>
      <c r="F24" s="1" t="s">
        <v>127</v>
      </c>
      <c r="G24" s="1" t="s">
        <v>128</v>
      </c>
      <c r="H24" s="1" t="s">
        <v>129</v>
      </c>
    </row>
    <row r="25" spans="1:8" ht="15" x14ac:dyDescent="0.25">
      <c r="A25" s="1" t="s">
        <v>130</v>
      </c>
      <c r="B25" s="1" t="s">
        <v>131</v>
      </c>
      <c r="C25" s="1" t="s">
        <v>2</v>
      </c>
      <c r="D25" s="1" t="s">
        <v>636</v>
      </c>
      <c r="E25" s="1" t="s">
        <v>132</v>
      </c>
      <c r="F25" s="1" t="s">
        <v>133</v>
      </c>
      <c r="G25" s="1" t="s">
        <v>134</v>
      </c>
      <c r="H25" s="1" t="s">
        <v>135</v>
      </c>
    </row>
    <row r="26" spans="1:8" ht="15" x14ac:dyDescent="0.25">
      <c r="A26" s="1" t="s">
        <v>136</v>
      </c>
      <c r="B26" s="1" t="s">
        <v>137</v>
      </c>
      <c r="C26" s="1" t="s">
        <v>25</v>
      </c>
      <c r="D26" s="1" t="s">
        <v>636</v>
      </c>
      <c r="E26" s="1" t="s">
        <v>138</v>
      </c>
      <c r="F26" s="1" t="s">
        <v>139</v>
      </c>
      <c r="G26" s="1" t="s">
        <v>140</v>
      </c>
      <c r="H26" s="1" t="s">
        <v>141</v>
      </c>
    </row>
    <row r="27" spans="1:8" ht="15" x14ac:dyDescent="0.25">
      <c r="A27" s="1" t="s">
        <v>142</v>
      </c>
      <c r="B27" s="1" t="s">
        <v>143</v>
      </c>
      <c r="C27" s="1" t="s">
        <v>2</v>
      </c>
      <c r="D27" s="1" t="s">
        <v>636</v>
      </c>
      <c r="E27" s="1" t="s">
        <v>144</v>
      </c>
      <c r="F27" s="1" t="s">
        <v>145</v>
      </c>
      <c r="G27" s="1" t="s">
        <v>146</v>
      </c>
      <c r="H27" s="1" t="s">
        <v>147</v>
      </c>
    </row>
    <row r="28" spans="1:8" ht="15" x14ac:dyDescent="0.25">
      <c r="A28" s="1" t="s">
        <v>148</v>
      </c>
      <c r="B28" s="1" t="s">
        <v>149</v>
      </c>
      <c r="C28" s="1" t="s">
        <v>2</v>
      </c>
      <c r="D28" s="1" t="s">
        <v>636</v>
      </c>
      <c r="E28" s="1" t="s">
        <v>150</v>
      </c>
      <c r="F28" s="1" t="s">
        <v>151</v>
      </c>
      <c r="G28" s="1" t="s">
        <v>152</v>
      </c>
      <c r="H28" s="1" t="s">
        <v>153</v>
      </c>
    </row>
    <row r="29" spans="1:8" ht="15" x14ac:dyDescent="0.25">
      <c r="A29" s="1" t="s">
        <v>154</v>
      </c>
      <c r="B29" s="1" t="s">
        <v>155</v>
      </c>
      <c r="C29" s="1" t="s">
        <v>65</v>
      </c>
      <c r="D29" s="1" t="s">
        <v>636</v>
      </c>
      <c r="E29" s="1" t="s">
        <v>156</v>
      </c>
      <c r="F29" s="1" t="s">
        <v>157</v>
      </c>
      <c r="G29" s="1" t="s">
        <v>158</v>
      </c>
      <c r="H29" s="1" t="s">
        <v>159</v>
      </c>
    </row>
    <row r="30" spans="1:8" ht="15" x14ac:dyDescent="0.25">
      <c r="A30" s="1" t="s">
        <v>160</v>
      </c>
      <c r="B30" s="1" t="s">
        <v>161</v>
      </c>
      <c r="C30" s="1" t="s">
        <v>42</v>
      </c>
      <c r="D30" s="1" t="s">
        <v>636</v>
      </c>
      <c r="E30" s="1" t="s">
        <v>162</v>
      </c>
      <c r="F30" s="1" t="s">
        <v>163</v>
      </c>
      <c r="G30" s="1" t="s">
        <v>164</v>
      </c>
      <c r="H30" s="1" t="s">
        <v>165</v>
      </c>
    </row>
    <row r="31" spans="1:8" ht="15" x14ac:dyDescent="0.25">
      <c r="A31" s="1" t="s">
        <v>166</v>
      </c>
      <c r="B31" s="1" t="s">
        <v>167</v>
      </c>
      <c r="C31" s="1" t="s">
        <v>65</v>
      </c>
      <c r="D31" s="1" t="s">
        <v>636</v>
      </c>
      <c r="E31" s="1" t="s">
        <v>168</v>
      </c>
      <c r="F31" s="1" t="s">
        <v>169</v>
      </c>
      <c r="G31" s="1" t="s">
        <v>170</v>
      </c>
      <c r="H31" s="1" t="s">
        <v>171</v>
      </c>
    </row>
    <row r="32" spans="1:8" ht="15" x14ac:dyDescent="0.25">
      <c r="A32" s="1" t="s">
        <v>172</v>
      </c>
      <c r="B32" s="1" t="s">
        <v>173</v>
      </c>
      <c r="C32" s="1" t="s">
        <v>2</v>
      </c>
      <c r="D32" s="1" t="s">
        <v>636</v>
      </c>
      <c r="E32" s="1" t="s">
        <v>174</v>
      </c>
      <c r="F32" s="1" t="s">
        <v>175</v>
      </c>
      <c r="G32" s="1" t="s">
        <v>176</v>
      </c>
      <c r="H32" s="1" t="s">
        <v>177</v>
      </c>
    </row>
    <row r="33" spans="1:8" ht="15" x14ac:dyDescent="0.25">
      <c r="A33" s="1" t="s">
        <v>178</v>
      </c>
      <c r="B33" s="1" t="s">
        <v>179</v>
      </c>
      <c r="C33" s="1" t="s">
        <v>42</v>
      </c>
      <c r="D33" s="1" t="s">
        <v>636</v>
      </c>
      <c r="E33" s="1" t="s">
        <v>3</v>
      </c>
      <c r="F33" s="1" t="s">
        <v>180</v>
      </c>
      <c r="G33" s="1" t="s">
        <v>181</v>
      </c>
      <c r="H33" s="1" t="s">
        <v>182</v>
      </c>
    </row>
    <row r="34" spans="1:8" ht="15" x14ac:dyDescent="0.25">
      <c r="A34" s="1" t="s">
        <v>183</v>
      </c>
      <c r="B34" s="1" t="s">
        <v>184</v>
      </c>
      <c r="C34" s="1" t="s">
        <v>42</v>
      </c>
      <c r="D34" s="1" t="s">
        <v>636</v>
      </c>
      <c r="E34" s="1" t="s">
        <v>185</v>
      </c>
      <c r="F34" s="1" t="s">
        <v>186</v>
      </c>
      <c r="G34" s="1" t="s">
        <v>187</v>
      </c>
      <c r="H34" s="1" t="s">
        <v>188</v>
      </c>
    </row>
    <row r="35" spans="1:8" ht="15" x14ac:dyDescent="0.25">
      <c r="A35" s="1" t="s">
        <v>189</v>
      </c>
      <c r="B35" s="1" t="s">
        <v>190</v>
      </c>
      <c r="C35" s="1" t="s">
        <v>42</v>
      </c>
      <c r="D35" s="1" t="s">
        <v>636</v>
      </c>
      <c r="E35" s="1" t="s">
        <v>9</v>
      </c>
      <c r="F35" s="1" t="s">
        <v>191</v>
      </c>
      <c r="G35" s="1" t="s">
        <v>192</v>
      </c>
      <c r="H35" s="1" t="s">
        <v>193</v>
      </c>
    </row>
    <row r="36" spans="1:8" ht="15" x14ac:dyDescent="0.25">
      <c r="A36" s="1" t="s">
        <v>194</v>
      </c>
      <c r="B36" s="1" t="s">
        <v>195</v>
      </c>
      <c r="C36" s="1" t="s">
        <v>65</v>
      </c>
      <c r="D36" s="1" t="s">
        <v>636</v>
      </c>
      <c r="E36" s="1" t="s">
        <v>196</v>
      </c>
      <c r="F36" s="1" t="s">
        <v>197</v>
      </c>
      <c r="G36" s="1" t="s">
        <v>198</v>
      </c>
      <c r="H36" s="1" t="s">
        <v>199</v>
      </c>
    </row>
    <row r="37" spans="1:8" ht="15" x14ac:dyDescent="0.25">
      <c r="A37" s="1" t="s">
        <v>200</v>
      </c>
      <c r="B37" s="1" t="s">
        <v>201</v>
      </c>
      <c r="C37" s="1" t="s">
        <v>65</v>
      </c>
      <c r="D37" s="1" t="s">
        <v>636</v>
      </c>
      <c r="E37" s="1" t="s">
        <v>202</v>
      </c>
      <c r="F37" s="1" t="s">
        <v>203</v>
      </c>
      <c r="G37" s="1" t="s">
        <v>204</v>
      </c>
      <c r="H37" s="1" t="s">
        <v>205</v>
      </c>
    </row>
    <row r="38" spans="1:8" ht="15" x14ac:dyDescent="0.25">
      <c r="A38" s="1" t="s">
        <v>206</v>
      </c>
      <c r="B38" s="1" t="s">
        <v>207</v>
      </c>
      <c r="C38" s="1" t="s">
        <v>65</v>
      </c>
      <c r="D38" s="1" t="s">
        <v>636</v>
      </c>
      <c r="E38" s="1" t="s">
        <v>208</v>
      </c>
      <c r="F38" s="1" t="s">
        <v>209</v>
      </c>
      <c r="G38" s="1" t="s">
        <v>210</v>
      </c>
      <c r="H38" s="1" t="s">
        <v>211</v>
      </c>
    </row>
    <row r="39" spans="1:8" ht="15" x14ac:dyDescent="0.25">
      <c r="A39" s="1" t="s">
        <v>212</v>
      </c>
      <c r="B39" s="1" t="s">
        <v>213</v>
      </c>
      <c r="C39" s="1" t="s">
        <v>65</v>
      </c>
      <c r="D39" s="1" t="s">
        <v>636</v>
      </c>
      <c r="E39" s="1" t="s">
        <v>156</v>
      </c>
      <c r="F39" s="1" t="s">
        <v>214</v>
      </c>
      <c r="G39" s="1" t="s">
        <v>215</v>
      </c>
      <c r="H39" s="1" t="s">
        <v>216</v>
      </c>
    </row>
    <row r="40" spans="1:8" ht="15" x14ac:dyDescent="0.25">
      <c r="A40" s="1" t="s">
        <v>217</v>
      </c>
      <c r="B40" s="1" t="s">
        <v>218</v>
      </c>
      <c r="C40" s="1" t="s">
        <v>25</v>
      </c>
      <c r="D40" s="1" t="s">
        <v>637</v>
      </c>
      <c r="E40" s="1" t="s">
        <v>219</v>
      </c>
      <c r="F40" s="1" t="s">
        <v>220</v>
      </c>
      <c r="G40" s="1" t="s">
        <v>221</v>
      </c>
      <c r="H40" s="1" t="s">
        <v>222</v>
      </c>
    </row>
    <row r="41" spans="1:8" ht="15" x14ac:dyDescent="0.25">
      <c r="A41" s="1" t="s">
        <v>223</v>
      </c>
      <c r="B41" s="1" t="s">
        <v>224</v>
      </c>
      <c r="C41" s="1" t="s">
        <v>2</v>
      </c>
      <c r="D41" s="1" t="s">
        <v>637</v>
      </c>
      <c r="E41" s="1" t="s">
        <v>225</v>
      </c>
      <c r="F41" s="1" t="s">
        <v>226</v>
      </c>
      <c r="G41" s="1" t="s">
        <v>227</v>
      </c>
      <c r="H41" s="1" t="s">
        <v>228</v>
      </c>
    </row>
    <row r="42" spans="1:8" ht="15" x14ac:dyDescent="0.25">
      <c r="A42" s="1" t="s">
        <v>229</v>
      </c>
      <c r="B42" s="1" t="s">
        <v>230</v>
      </c>
      <c r="C42" s="1" t="s">
        <v>25</v>
      </c>
      <c r="D42" s="1" t="s">
        <v>637</v>
      </c>
      <c r="E42" s="1" t="s">
        <v>231</v>
      </c>
      <c r="F42" s="1" t="s">
        <v>232</v>
      </c>
      <c r="G42" s="1" t="s">
        <v>233</v>
      </c>
      <c r="H42" s="1" t="s">
        <v>234</v>
      </c>
    </row>
    <row r="43" spans="1:8" ht="15" x14ac:dyDescent="0.25">
      <c r="A43" s="1" t="s">
        <v>235</v>
      </c>
      <c r="B43" s="1" t="s">
        <v>236</v>
      </c>
      <c r="C43" s="1" t="s">
        <v>2</v>
      </c>
      <c r="D43" s="1" t="s">
        <v>637</v>
      </c>
      <c r="E43" s="1" t="s">
        <v>237</v>
      </c>
      <c r="F43" s="1" t="s">
        <v>238</v>
      </c>
      <c r="G43" s="1" t="s">
        <v>239</v>
      </c>
      <c r="H43" s="1" t="s">
        <v>240</v>
      </c>
    </row>
    <row r="44" spans="1:8" ht="15" x14ac:dyDescent="0.25">
      <c r="A44" s="1" t="s">
        <v>241</v>
      </c>
      <c r="B44" s="1" t="s">
        <v>242</v>
      </c>
      <c r="C44" s="1" t="s">
        <v>2</v>
      </c>
      <c r="D44" s="1" t="s">
        <v>637</v>
      </c>
      <c r="E44" s="1" t="s">
        <v>243</v>
      </c>
      <c r="F44" s="1" t="s">
        <v>244</v>
      </c>
      <c r="G44" s="1" t="s">
        <v>245</v>
      </c>
      <c r="H44" s="1" t="s">
        <v>246</v>
      </c>
    </row>
    <row r="45" spans="1:8" ht="15" x14ac:dyDescent="0.25">
      <c r="A45" s="1" t="s">
        <v>247</v>
      </c>
      <c r="B45" s="1" t="s">
        <v>248</v>
      </c>
      <c r="C45" s="1" t="s">
        <v>249</v>
      </c>
      <c r="D45" s="1" t="s">
        <v>637</v>
      </c>
      <c r="E45" s="1" t="s">
        <v>250</v>
      </c>
      <c r="F45" s="1" t="s">
        <v>251</v>
      </c>
      <c r="G45" s="1" t="s">
        <v>252</v>
      </c>
      <c r="H45" s="1" t="s">
        <v>253</v>
      </c>
    </row>
    <row r="46" spans="1:8" ht="15" x14ac:dyDescent="0.25">
      <c r="A46" s="1" t="s">
        <v>254</v>
      </c>
      <c r="B46" s="1" t="s">
        <v>255</v>
      </c>
      <c r="C46" s="1" t="s">
        <v>2</v>
      </c>
      <c r="D46" s="1" t="s">
        <v>637</v>
      </c>
      <c r="E46" s="1" t="s">
        <v>256</v>
      </c>
      <c r="F46" s="1" t="s">
        <v>257</v>
      </c>
      <c r="G46" s="1" t="s">
        <v>258</v>
      </c>
      <c r="H46" s="1" t="s">
        <v>259</v>
      </c>
    </row>
    <row r="47" spans="1:8" ht="15" x14ac:dyDescent="0.25">
      <c r="A47" s="1" t="s">
        <v>260</v>
      </c>
      <c r="B47" s="1" t="s">
        <v>261</v>
      </c>
      <c r="C47" s="1" t="s">
        <v>2</v>
      </c>
      <c r="D47" s="1" t="s">
        <v>637</v>
      </c>
      <c r="E47" s="1" t="s">
        <v>262</v>
      </c>
      <c r="F47" s="1" t="s">
        <v>263</v>
      </c>
      <c r="G47" s="1" t="s">
        <v>264</v>
      </c>
      <c r="H47" s="1" t="s">
        <v>265</v>
      </c>
    </row>
    <row r="48" spans="1:8" ht="15" x14ac:dyDescent="0.25">
      <c r="A48" s="1" t="s">
        <v>266</v>
      </c>
      <c r="B48" s="1" t="s">
        <v>267</v>
      </c>
      <c r="C48" s="1" t="s">
        <v>25</v>
      </c>
      <c r="D48" s="1" t="s">
        <v>637</v>
      </c>
      <c r="E48" s="1" t="s">
        <v>268</v>
      </c>
      <c r="F48" s="1" t="s">
        <v>269</v>
      </c>
      <c r="G48" s="1" t="s">
        <v>270</v>
      </c>
      <c r="H48" s="1" t="s">
        <v>271</v>
      </c>
    </row>
    <row r="49" spans="1:8" ht="15" x14ac:dyDescent="0.25">
      <c r="A49" s="1" t="s">
        <v>272</v>
      </c>
      <c r="B49" s="1" t="s">
        <v>273</v>
      </c>
      <c r="C49" s="1" t="s">
        <v>249</v>
      </c>
      <c r="D49" s="1" t="s">
        <v>637</v>
      </c>
      <c r="E49" s="1" t="s">
        <v>274</v>
      </c>
      <c r="F49" s="1" t="s">
        <v>275</v>
      </c>
      <c r="G49" s="1" t="s">
        <v>276</v>
      </c>
      <c r="H49" s="1" t="s">
        <v>277</v>
      </c>
    </row>
    <row r="50" spans="1:8" ht="15" x14ac:dyDescent="0.25">
      <c r="A50" s="1" t="s">
        <v>278</v>
      </c>
      <c r="B50" s="1" t="s">
        <v>279</v>
      </c>
      <c r="C50" s="1" t="s">
        <v>2</v>
      </c>
      <c r="D50" s="1" t="s">
        <v>637</v>
      </c>
      <c r="E50" s="1" t="s">
        <v>280</v>
      </c>
      <c r="F50" s="1" t="s">
        <v>281</v>
      </c>
      <c r="G50" s="1" t="s">
        <v>282</v>
      </c>
      <c r="H50" s="1" t="s">
        <v>283</v>
      </c>
    </row>
    <row r="51" spans="1:8" ht="15" x14ac:dyDescent="0.25">
      <c r="A51" s="1" t="s">
        <v>284</v>
      </c>
      <c r="B51" s="1" t="s">
        <v>285</v>
      </c>
      <c r="C51" s="1" t="s">
        <v>2</v>
      </c>
      <c r="D51" s="1" t="s">
        <v>637</v>
      </c>
      <c r="E51" s="1" t="s">
        <v>286</v>
      </c>
      <c r="F51" s="1" t="s">
        <v>287</v>
      </c>
      <c r="G51" s="1" t="s">
        <v>288</v>
      </c>
      <c r="H51" s="1" t="s">
        <v>289</v>
      </c>
    </row>
    <row r="52" spans="1:8" ht="15" x14ac:dyDescent="0.25">
      <c r="A52" s="1" t="s">
        <v>290</v>
      </c>
      <c r="B52" s="1" t="s">
        <v>291</v>
      </c>
      <c r="C52" s="1" t="s">
        <v>249</v>
      </c>
      <c r="D52" s="1" t="s">
        <v>637</v>
      </c>
      <c r="E52" s="1" t="s">
        <v>292</v>
      </c>
      <c r="F52" s="1" t="s">
        <v>293</v>
      </c>
      <c r="G52" s="1" t="s">
        <v>294</v>
      </c>
      <c r="H52" s="1" t="s">
        <v>295</v>
      </c>
    </row>
    <row r="53" spans="1:8" ht="15" x14ac:dyDescent="0.25">
      <c r="A53" s="1" t="s">
        <v>296</v>
      </c>
      <c r="B53" s="1" t="s">
        <v>297</v>
      </c>
      <c r="C53" s="1" t="s">
        <v>2</v>
      </c>
      <c r="D53" s="1" t="s">
        <v>637</v>
      </c>
      <c r="E53" s="1" t="s">
        <v>298</v>
      </c>
      <c r="F53" s="1" t="s">
        <v>299</v>
      </c>
      <c r="G53" s="1" t="s">
        <v>300</v>
      </c>
      <c r="H53" s="1" t="s">
        <v>301</v>
      </c>
    </row>
    <row r="54" spans="1:8" ht="15" x14ac:dyDescent="0.25">
      <c r="A54" s="1" t="s">
        <v>302</v>
      </c>
      <c r="B54" s="1" t="s">
        <v>303</v>
      </c>
      <c r="C54" s="1" t="s">
        <v>249</v>
      </c>
      <c r="D54" s="1" t="s">
        <v>637</v>
      </c>
      <c r="E54" s="1" t="s">
        <v>304</v>
      </c>
      <c r="F54" s="1" t="s">
        <v>305</v>
      </c>
      <c r="G54" s="1" t="s">
        <v>306</v>
      </c>
      <c r="H54" s="1" t="s">
        <v>307</v>
      </c>
    </row>
    <row r="55" spans="1:8" ht="15" x14ac:dyDescent="0.25">
      <c r="A55" s="1" t="s">
        <v>308</v>
      </c>
      <c r="B55" s="1" t="s">
        <v>309</v>
      </c>
      <c r="C55" s="1" t="s">
        <v>249</v>
      </c>
      <c r="D55" s="1" t="s">
        <v>637</v>
      </c>
      <c r="E55" s="1" t="s">
        <v>310</v>
      </c>
      <c r="F55" s="1" t="s">
        <v>311</v>
      </c>
      <c r="G55" s="1" t="s">
        <v>312</v>
      </c>
      <c r="H55" s="1" t="s">
        <v>313</v>
      </c>
    </row>
    <row r="56" spans="1:8" ht="15" x14ac:dyDescent="0.25">
      <c r="A56" s="1" t="s">
        <v>314</v>
      </c>
      <c r="B56" s="1" t="s">
        <v>648</v>
      </c>
      <c r="C56" s="1" t="s">
        <v>2</v>
      </c>
      <c r="D56" s="1" t="s">
        <v>637</v>
      </c>
      <c r="E56" s="1" t="s">
        <v>315</v>
      </c>
      <c r="F56" s="1" t="s">
        <v>316</v>
      </c>
      <c r="G56" s="1" t="s">
        <v>317</v>
      </c>
      <c r="H56" s="1" t="s">
        <v>318</v>
      </c>
    </row>
    <row r="57" spans="1:8" ht="15" x14ac:dyDescent="0.25">
      <c r="A57" s="1" t="s">
        <v>319</v>
      </c>
      <c r="B57" s="1" t="s">
        <v>320</v>
      </c>
      <c r="C57" s="1" t="s">
        <v>249</v>
      </c>
      <c r="D57" s="1" t="s">
        <v>637</v>
      </c>
      <c r="E57" s="1" t="s">
        <v>321</v>
      </c>
      <c r="F57" s="1" t="s">
        <v>322</v>
      </c>
      <c r="G57" s="1" t="s">
        <v>323</v>
      </c>
      <c r="H57" s="1" t="s">
        <v>324</v>
      </c>
    </row>
    <row r="58" spans="1:8" ht="15" x14ac:dyDescent="0.25">
      <c r="A58" s="1" t="s">
        <v>325</v>
      </c>
      <c r="B58" s="1" t="s">
        <v>326</v>
      </c>
      <c r="C58" s="1" t="s">
        <v>2</v>
      </c>
      <c r="D58" s="1" t="s">
        <v>637</v>
      </c>
      <c r="E58" s="1" t="s">
        <v>202</v>
      </c>
      <c r="F58" s="1" t="s">
        <v>327</v>
      </c>
      <c r="G58" s="1" t="s">
        <v>328</v>
      </c>
      <c r="H58" s="1" t="s">
        <v>329</v>
      </c>
    </row>
    <row r="59" spans="1:8" ht="15" x14ac:dyDescent="0.25">
      <c r="A59" s="1" t="s">
        <v>330</v>
      </c>
      <c r="B59" s="1" t="s">
        <v>331</v>
      </c>
      <c r="C59" s="1" t="s">
        <v>2</v>
      </c>
      <c r="D59" s="1" t="s">
        <v>637</v>
      </c>
      <c r="E59" s="1" t="s">
        <v>332</v>
      </c>
      <c r="F59" s="1" t="s">
        <v>333</v>
      </c>
      <c r="G59" s="1" t="s">
        <v>334</v>
      </c>
      <c r="H59" s="1" t="s">
        <v>335</v>
      </c>
    </row>
    <row r="60" spans="1:8" ht="15" x14ac:dyDescent="0.25">
      <c r="A60" s="1" t="s">
        <v>336</v>
      </c>
      <c r="B60" s="1" t="s">
        <v>337</v>
      </c>
      <c r="C60" s="1" t="s">
        <v>65</v>
      </c>
      <c r="D60" s="1" t="s">
        <v>637</v>
      </c>
      <c r="E60" s="1" t="s">
        <v>338</v>
      </c>
      <c r="F60" s="1" t="s">
        <v>339</v>
      </c>
      <c r="G60" s="1" t="s">
        <v>340</v>
      </c>
      <c r="H60" s="1" t="s">
        <v>341</v>
      </c>
    </row>
    <row r="61" spans="1:8" ht="15" x14ac:dyDescent="0.25">
      <c r="A61" s="1" t="s">
        <v>342</v>
      </c>
      <c r="B61" s="1" t="s">
        <v>343</v>
      </c>
      <c r="C61" s="1" t="s">
        <v>25</v>
      </c>
      <c r="D61" s="1" t="s">
        <v>637</v>
      </c>
      <c r="E61" s="1" t="s">
        <v>344</v>
      </c>
      <c r="F61" s="1" t="s">
        <v>345</v>
      </c>
      <c r="G61" s="1" t="s">
        <v>346</v>
      </c>
      <c r="H61" s="1" t="s">
        <v>347</v>
      </c>
    </row>
    <row r="62" spans="1:8" ht="15" x14ac:dyDescent="0.25">
      <c r="A62" s="1" t="s">
        <v>348</v>
      </c>
      <c r="B62" s="1" t="s">
        <v>349</v>
      </c>
      <c r="C62" s="1" t="s">
        <v>25</v>
      </c>
      <c r="D62" s="1" t="s">
        <v>637</v>
      </c>
      <c r="E62" s="1" t="s">
        <v>350</v>
      </c>
      <c r="F62" s="1" t="s">
        <v>351</v>
      </c>
      <c r="G62" s="1" t="s">
        <v>352</v>
      </c>
      <c r="H62" s="1" t="s">
        <v>353</v>
      </c>
    </row>
    <row r="63" spans="1:8" ht="15" x14ac:dyDescent="0.25">
      <c r="A63" s="1" t="s">
        <v>354</v>
      </c>
      <c r="B63" s="1" t="s">
        <v>355</v>
      </c>
      <c r="C63" s="1" t="s">
        <v>65</v>
      </c>
      <c r="D63" s="1" t="s">
        <v>637</v>
      </c>
      <c r="E63" s="1" t="s">
        <v>356</v>
      </c>
      <c r="F63" s="1" t="s">
        <v>357</v>
      </c>
      <c r="G63" s="1" t="s">
        <v>358</v>
      </c>
      <c r="H63" s="1" t="s">
        <v>359</v>
      </c>
    </row>
    <row r="64" spans="1:8" ht="15" x14ac:dyDescent="0.25">
      <c r="A64" s="1" t="s">
        <v>360</v>
      </c>
      <c r="B64" s="1" t="s">
        <v>361</v>
      </c>
      <c r="C64" s="1" t="s">
        <v>65</v>
      </c>
      <c r="D64" s="1" t="s">
        <v>637</v>
      </c>
      <c r="E64" s="1" t="s">
        <v>362</v>
      </c>
      <c r="F64" s="1" t="s">
        <v>363</v>
      </c>
      <c r="G64" s="1" t="s">
        <v>364</v>
      </c>
      <c r="H64" s="1" t="s">
        <v>365</v>
      </c>
    </row>
    <row r="65" spans="1:8" ht="15" x14ac:dyDescent="0.25">
      <c r="A65" s="1" t="s">
        <v>366</v>
      </c>
      <c r="B65" s="1" t="s">
        <v>367</v>
      </c>
      <c r="C65" s="1" t="s">
        <v>249</v>
      </c>
      <c r="D65" s="1" t="s">
        <v>637</v>
      </c>
      <c r="E65" s="1" t="s">
        <v>368</v>
      </c>
      <c r="F65" s="1" t="s">
        <v>369</v>
      </c>
      <c r="G65" s="1" t="s">
        <v>370</v>
      </c>
      <c r="H65" s="1" t="s">
        <v>371</v>
      </c>
    </row>
    <row r="66" spans="1:8" ht="15" x14ac:dyDescent="0.25">
      <c r="A66" s="1" t="s">
        <v>372</v>
      </c>
      <c r="B66" s="1" t="s">
        <v>373</v>
      </c>
      <c r="C66" s="1" t="s">
        <v>249</v>
      </c>
      <c r="D66" s="1" t="s">
        <v>637</v>
      </c>
      <c r="E66" s="1" t="s">
        <v>374</v>
      </c>
      <c r="F66" s="1" t="s">
        <v>375</v>
      </c>
      <c r="G66" s="1" t="s">
        <v>376</v>
      </c>
      <c r="H66" s="1" t="s">
        <v>377</v>
      </c>
    </row>
    <row r="67" spans="1:8" ht="15" x14ac:dyDescent="0.25">
      <c r="A67" s="1" t="s">
        <v>378</v>
      </c>
      <c r="B67" s="1" t="s">
        <v>379</v>
      </c>
      <c r="C67" s="1" t="s">
        <v>249</v>
      </c>
      <c r="D67" s="1" t="s">
        <v>637</v>
      </c>
      <c r="E67" s="1" t="s">
        <v>380</v>
      </c>
      <c r="F67" s="1" t="s">
        <v>381</v>
      </c>
      <c r="G67" s="1" t="s">
        <v>382</v>
      </c>
      <c r="H67" s="1" t="s">
        <v>383</v>
      </c>
    </row>
    <row r="68" spans="1:8" ht="15" x14ac:dyDescent="0.25">
      <c r="A68" s="1" t="s">
        <v>384</v>
      </c>
      <c r="B68" s="1" t="s">
        <v>385</v>
      </c>
      <c r="C68" s="1" t="s">
        <v>249</v>
      </c>
      <c r="D68" s="1" t="s">
        <v>637</v>
      </c>
      <c r="E68" s="1" t="s">
        <v>386</v>
      </c>
      <c r="F68" s="1" t="s">
        <v>387</v>
      </c>
      <c r="G68" s="1" t="s">
        <v>388</v>
      </c>
      <c r="H68" s="1" t="s">
        <v>389</v>
      </c>
    </row>
    <row r="69" spans="1:8" ht="15" x14ac:dyDescent="0.25">
      <c r="A69" s="1" t="s">
        <v>390</v>
      </c>
      <c r="B69" s="1" t="s">
        <v>391</v>
      </c>
      <c r="C69" s="1" t="s">
        <v>249</v>
      </c>
      <c r="D69" s="1" t="s">
        <v>637</v>
      </c>
      <c r="E69" s="1" t="s">
        <v>392</v>
      </c>
      <c r="F69" s="1" t="s">
        <v>393</v>
      </c>
      <c r="G69" s="1" t="s">
        <v>394</v>
      </c>
      <c r="H69" s="1" t="s">
        <v>395</v>
      </c>
    </row>
    <row r="70" spans="1:8" ht="15" x14ac:dyDescent="0.25">
      <c r="A70" s="1" t="s">
        <v>396</v>
      </c>
      <c r="B70" s="1" t="s">
        <v>397</v>
      </c>
      <c r="C70" s="1" t="s">
        <v>65</v>
      </c>
      <c r="D70" s="1" t="s">
        <v>637</v>
      </c>
      <c r="E70" s="1" t="s">
        <v>398</v>
      </c>
      <c r="F70" s="1" t="s">
        <v>399</v>
      </c>
      <c r="G70" s="1" t="s">
        <v>400</v>
      </c>
      <c r="H70" s="1" t="s">
        <v>401</v>
      </c>
    </row>
    <row r="71" spans="1:8" ht="15" x14ac:dyDescent="0.25">
      <c r="A71" s="1" t="s">
        <v>402</v>
      </c>
      <c r="B71" s="1" t="s">
        <v>403</v>
      </c>
      <c r="C71" s="1" t="s">
        <v>249</v>
      </c>
      <c r="D71" s="1" t="s">
        <v>637</v>
      </c>
      <c r="E71" s="1" t="s">
        <v>404</v>
      </c>
      <c r="F71" s="1" t="s">
        <v>405</v>
      </c>
      <c r="G71" s="1" t="s">
        <v>406</v>
      </c>
      <c r="H71" s="1" t="s">
        <v>407</v>
      </c>
    </row>
    <row r="72" spans="1:8" ht="15" x14ac:dyDescent="0.25">
      <c r="A72" s="1" t="s">
        <v>408</v>
      </c>
      <c r="B72" s="1" t="s">
        <v>409</v>
      </c>
      <c r="C72" s="1" t="s">
        <v>2</v>
      </c>
      <c r="D72" s="1" t="s">
        <v>637</v>
      </c>
      <c r="E72" s="1" t="s">
        <v>410</v>
      </c>
      <c r="F72" s="1" t="s">
        <v>411</v>
      </c>
      <c r="G72" s="1" t="s">
        <v>412</v>
      </c>
      <c r="H72" s="1" t="s">
        <v>413</v>
      </c>
    </row>
    <row r="73" spans="1:8" ht="15" x14ac:dyDescent="0.25">
      <c r="A73" s="1" t="s">
        <v>414</v>
      </c>
      <c r="B73" s="1" t="s">
        <v>415</v>
      </c>
      <c r="C73" s="1" t="s">
        <v>249</v>
      </c>
      <c r="D73" s="1" t="s">
        <v>637</v>
      </c>
      <c r="E73" s="1" t="s">
        <v>416</v>
      </c>
      <c r="F73" s="1" t="s">
        <v>417</v>
      </c>
      <c r="G73" s="1" t="s">
        <v>418</v>
      </c>
      <c r="H73" s="1" t="s">
        <v>419</v>
      </c>
    </row>
    <row r="74" spans="1:8" ht="15" x14ac:dyDescent="0.25">
      <c r="A74" s="1" t="s">
        <v>420</v>
      </c>
      <c r="B74" s="1" t="s">
        <v>421</v>
      </c>
      <c r="C74" s="1" t="s">
        <v>249</v>
      </c>
      <c r="D74" s="1" t="s">
        <v>637</v>
      </c>
      <c r="E74" s="1" t="s">
        <v>422</v>
      </c>
      <c r="F74" s="1" t="s">
        <v>423</v>
      </c>
      <c r="G74" s="1" t="s">
        <v>424</v>
      </c>
      <c r="H74" s="1" t="s">
        <v>425</v>
      </c>
    </row>
    <row r="75" spans="1:8" ht="15" x14ac:dyDescent="0.25">
      <c r="A75" s="1" t="s">
        <v>426</v>
      </c>
      <c r="B75" s="1" t="s">
        <v>427</v>
      </c>
      <c r="C75" s="1" t="s">
        <v>25</v>
      </c>
      <c r="D75" s="1" t="s">
        <v>637</v>
      </c>
      <c r="E75" s="1" t="s">
        <v>428</v>
      </c>
      <c r="F75" s="1" t="s">
        <v>429</v>
      </c>
      <c r="G75" s="1" t="s">
        <v>430</v>
      </c>
      <c r="H75" s="1" t="s">
        <v>431</v>
      </c>
    </row>
    <row r="76" spans="1:8" ht="15" x14ac:dyDescent="0.25">
      <c r="A76" s="1" t="s">
        <v>432</v>
      </c>
      <c r="B76" s="1" t="s">
        <v>433</v>
      </c>
      <c r="C76" s="1" t="s">
        <v>25</v>
      </c>
      <c r="D76" s="1" t="s">
        <v>637</v>
      </c>
      <c r="E76" s="1" t="s">
        <v>434</v>
      </c>
      <c r="F76" s="1" t="s">
        <v>435</v>
      </c>
      <c r="G76" s="1" t="s">
        <v>436</v>
      </c>
      <c r="H76" s="1" t="s">
        <v>437</v>
      </c>
    </row>
    <row r="77" spans="1:8" ht="15" x14ac:dyDescent="0.25">
      <c r="A77" s="1" t="s">
        <v>438</v>
      </c>
      <c r="B77" s="1" t="s">
        <v>439</v>
      </c>
      <c r="C77" s="1" t="s">
        <v>2</v>
      </c>
      <c r="D77" s="1" t="s">
        <v>637</v>
      </c>
      <c r="E77" s="1" t="s">
        <v>440</v>
      </c>
      <c r="F77" s="1" t="s">
        <v>441</v>
      </c>
      <c r="G77" s="1" t="s">
        <v>442</v>
      </c>
      <c r="H77" s="1" t="s">
        <v>443</v>
      </c>
    </row>
    <row r="78" spans="1:8" ht="15" x14ac:dyDescent="0.25">
      <c r="A78" s="1" t="s">
        <v>444</v>
      </c>
      <c r="B78" s="1" t="s">
        <v>445</v>
      </c>
      <c r="C78" s="1" t="s">
        <v>2</v>
      </c>
      <c r="D78" s="1" t="s">
        <v>637</v>
      </c>
      <c r="E78" s="1" t="s">
        <v>446</v>
      </c>
      <c r="F78" s="1" t="s">
        <v>447</v>
      </c>
      <c r="G78" s="1" t="s">
        <v>448</v>
      </c>
      <c r="H78" s="1" t="s">
        <v>449</v>
      </c>
    </row>
    <row r="79" spans="1:8" ht="15" x14ac:dyDescent="0.25">
      <c r="A79" s="1" t="s">
        <v>450</v>
      </c>
      <c r="B79" s="1" t="s">
        <v>451</v>
      </c>
      <c r="C79" s="1" t="s">
        <v>2</v>
      </c>
      <c r="D79" s="1" t="s">
        <v>637</v>
      </c>
      <c r="E79" s="1" t="s">
        <v>452</v>
      </c>
      <c r="F79" s="1" t="s">
        <v>453</v>
      </c>
      <c r="G79" s="1" t="s">
        <v>454</v>
      </c>
      <c r="H79" s="1" t="s">
        <v>455</v>
      </c>
    </row>
    <row r="80" spans="1:8" ht="15" x14ac:dyDescent="0.25">
      <c r="A80" s="1" t="s">
        <v>456</v>
      </c>
      <c r="B80" s="1" t="s">
        <v>457</v>
      </c>
      <c r="C80" s="1" t="s">
        <v>25</v>
      </c>
      <c r="D80" s="1" t="s">
        <v>637</v>
      </c>
      <c r="E80" s="1" t="s">
        <v>458</v>
      </c>
      <c r="F80" s="1" t="s">
        <v>459</v>
      </c>
      <c r="G80" s="1" t="s">
        <v>460</v>
      </c>
      <c r="H80" s="1" t="s">
        <v>461</v>
      </c>
    </row>
    <row r="81" spans="1:8" ht="15" x14ac:dyDescent="0.25">
      <c r="A81" s="1" t="s">
        <v>462</v>
      </c>
      <c r="B81" s="1" t="s">
        <v>463</v>
      </c>
      <c r="C81" s="1" t="s">
        <v>65</v>
      </c>
      <c r="D81" s="1" t="s">
        <v>637</v>
      </c>
      <c r="E81" s="1" t="s">
        <v>464</v>
      </c>
      <c r="F81" s="1" t="s">
        <v>465</v>
      </c>
      <c r="G81" s="1" t="s">
        <v>466</v>
      </c>
      <c r="H81" s="1" t="s">
        <v>467</v>
      </c>
    </row>
    <row r="82" spans="1:8" ht="15" x14ac:dyDescent="0.25">
      <c r="A82" s="1" t="s">
        <v>468</v>
      </c>
      <c r="B82" s="1" t="s">
        <v>469</v>
      </c>
      <c r="C82" s="1" t="s">
        <v>25</v>
      </c>
      <c r="D82" s="1" t="s">
        <v>637</v>
      </c>
      <c r="E82" s="1" t="s">
        <v>470</v>
      </c>
      <c r="F82" s="1" t="s">
        <v>471</v>
      </c>
      <c r="G82" s="1" t="s">
        <v>472</v>
      </c>
      <c r="H82" s="1" t="s">
        <v>473</v>
      </c>
    </row>
    <row r="83" spans="1:8" ht="15" x14ac:dyDescent="0.25">
      <c r="A83" s="1" t="s">
        <v>474</v>
      </c>
      <c r="B83" s="1" t="s">
        <v>475</v>
      </c>
      <c r="C83" s="1" t="s">
        <v>65</v>
      </c>
      <c r="D83" s="1" t="s">
        <v>637</v>
      </c>
      <c r="E83" s="1" t="s">
        <v>476</v>
      </c>
      <c r="F83" s="1" t="s">
        <v>477</v>
      </c>
      <c r="G83" s="1" t="s">
        <v>478</v>
      </c>
      <c r="H83" s="1" t="s">
        <v>479</v>
      </c>
    </row>
    <row r="84" spans="1:8" ht="15" x14ac:dyDescent="0.25">
      <c r="A84" s="1" t="s">
        <v>480</v>
      </c>
      <c r="B84" s="1" t="s">
        <v>481</v>
      </c>
      <c r="C84" s="1" t="s">
        <v>2</v>
      </c>
      <c r="D84" s="1" t="s">
        <v>637</v>
      </c>
      <c r="E84" s="1" t="s">
        <v>482</v>
      </c>
      <c r="F84" s="1" t="s">
        <v>483</v>
      </c>
      <c r="G84" s="1" t="s">
        <v>484</v>
      </c>
      <c r="H84" s="1" t="s">
        <v>485</v>
      </c>
    </row>
    <row r="85" spans="1:8" ht="15" x14ac:dyDescent="0.25">
      <c r="A85" s="1" t="s">
        <v>486</v>
      </c>
      <c r="B85" s="1" t="s">
        <v>487</v>
      </c>
      <c r="C85" s="1" t="s">
        <v>249</v>
      </c>
      <c r="D85" s="1" t="s">
        <v>637</v>
      </c>
      <c r="E85" s="1" t="s">
        <v>488</v>
      </c>
      <c r="F85" s="1" t="s">
        <v>489</v>
      </c>
      <c r="G85" s="1" t="s">
        <v>490</v>
      </c>
      <c r="H85" s="1" t="s">
        <v>491</v>
      </c>
    </row>
    <row r="86" spans="1:8" ht="15" x14ac:dyDescent="0.25">
      <c r="A86" s="1" t="s">
        <v>492</v>
      </c>
      <c r="B86" s="1" t="s">
        <v>493</v>
      </c>
      <c r="C86" s="1" t="s">
        <v>65</v>
      </c>
      <c r="D86" s="1" t="s">
        <v>637</v>
      </c>
      <c r="E86" s="1" t="s">
        <v>494</v>
      </c>
      <c r="F86" s="1" t="s">
        <v>495</v>
      </c>
      <c r="G86" s="1" t="s">
        <v>496</v>
      </c>
      <c r="H86" s="1" t="s">
        <v>497</v>
      </c>
    </row>
    <row r="87" spans="1:8" ht="15" x14ac:dyDescent="0.25">
      <c r="A87" s="1" t="s">
        <v>498</v>
      </c>
      <c r="B87" s="1" t="s">
        <v>499</v>
      </c>
      <c r="C87" s="1" t="s">
        <v>249</v>
      </c>
      <c r="D87" s="1" t="s">
        <v>637</v>
      </c>
      <c r="E87" s="1" t="s">
        <v>500</v>
      </c>
      <c r="F87" s="1" t="s">
        <v>501</v>
      </c>
      <c r="G87" s="1" t="s">
        <v>502</v>
      </c>
      <c r="H87" s="1" t="s">
        <v>503</v>
      </c>
    </row>
    <row r="88" spans="1:8" ht="15" x14ac:dyDescent="0.25">
      <c r="A88" s="1" t="s">
        <v>504</v>
      </c>
      <c r="B88" s="1" t="s">
        <v>505</v>
      </c>
      <c r="C88" s="1" t="s">
        <v>25</v>
      </c>
      <c r="D88" s="1" t="s">
        <v>637</v>
      </c>
      <c r="E88" s="1" t="s">
        <v>506</v>
      </c>
      <c r="F88" s="1" t="s">
        <v>507</v>
      </c>
      <c r="G88" s="1" t="s">
        <v>508</v>
      </c>
      <c r="H88" s="1" t="s">
        <v>509</v>
      </c>
    </row>
    <row r="89" spans="1:8" ht="15" x14ac:dyDescent="0.25">
      <c r="A89" s="1" t="s">
        <v>510</v>
      </c>
      <c r="B89" s="1" t="s">
        <v>511</v>
      </c>
      <c r="C89" s="1" t="s">
        <v>65</v>
      </c>
      <c r="D89" s="1" t="s">
        <v>637</v>
      </c>
      <c r="E89" s="1" t="s">
        <v>512</v>
      </c>
      <c r="F89" s="1" t="s">
        <v>513</v>
      </c>
      <c r="G89" s="1" t="s">
        <v>514</v>
      </c>
      <c r="H89" s="1" t="s">
        <v>515</v>
      </c>
    </row>
    <row r="90" spans="1:8" ht="15" x14ac:dyDescent="0.25">
      <c r="A90" s="1" t="s">
        <v>516</v>
      </c>
      <c r="B90" s="1" t="s">
        <v>517</v>
      </c>
      <c r="C90" s="1" t="s">
        <v>249</v>
      </c>
      <c r="D90" s="1" t="s">
        <v>637</v>
      </c>
      <c r="E90" s="1" t="s">
        <v>518</v>
      </c>
      <c r="F90" s="1" t="s">
        <v>519</v>
      </c>
      <c r="G90" s="1" t="s">
        <v>520</v>
      </c>
      <c r="H90" s="1" t="s">
        <v>521</v>
      </c>
    </row>
    <row r="91" spans="1:8" ht="15" x14ac:dyDescent="0.25">
      <c r="A91" s="1" t="s">
        <v>522</v>
      </c>
      <c r="B91" s="1" t="s">
        <v>523</v>
      </c>
      <c r="C91" s="1" t="s">
        <v>249</v>
      </c>
      <c r="D91" s="1" t="s">
        <v>637</v>
      </c>
      <c r="E91" s="1" t="s">
        <v>524</v>
      </c>
      <c r="F91" s="1" t="s">
        <v>525</v>
      </c>
      <c r="G91" s="1" t="s">
        <v>526</v>
      </c>
      <c r="H91" s="1" t="s">
        <v>527</v>
      </c>
    </row>
    <row r="92" spans="1:8" ht="15" x14ac:dyDescent="0.25">
      <c r="A92" s="1" t="s">
        <v>528</v>
      </c>
      <c r="B92" s="1" t="s">
        <v>529</v>
      </c>
      <c r="C92" s="1" t="s">
        <v>25</v>
      </c>
      <c r="D92" s="1" t="s">
        <v>637</v>
      </c>
      <c r="E92" s="1" t="s">
        <v>530</v>
      </c>
      <c r="F92" s="1" t="s">
        <v>531</v>
      </c>
      <c r="G92" s="1" t="s">
        <v>532</v>
      </c>
      <c r="H92" s="1" t="s">
        <v>533</v>
      </c>
    </row>
    <row r="93" spans="1:8" ht="15" x14ac:dyDescent="0.25">
      <c r="A93" s="1" t="s">
        <v>534</v>
      </c>
      <c r="B93" s="1" t="s">
        <v>535</v>
      </c>
      <c r="C93" s="1" t="s">
        <v>25</v>
      </c>
      <c r="D93" s="1" t="s">
        <v>637</v>
      </c>
      <c r="E93" s="1" t="s">
        <v>536</v>
      </c>
      <c r="F93" s="1" t="s">
        <v>537</v>
      </c>
      <c r="G93" s="1" t="s">
        <v>538</v>
      </c>
      <c r="H93" s="1" t="s">
        <v>539</v>
      </c>
    </row>
    <row r="94" spans="1:8" ht="15" x14ac:dyDescent="0.25">
      <c r="A94" s="1" t="s">
        <v>540</v>
      </c>
      <c r="B94" s="1" t="s">
        <v>541</v>
      </c>
      <c r="C94" s="1" t="s">
        <v>249</v>
      </c>
      <c r="D94" s="1" t="s">
        <v>637</v>
      </c>
      <c r="E94" s="1" t="s">
        <v>542</v>
      </c>
      <c r="F94" s="1" t="s">
        <v>543</v>
      </c>
      <c r="G94" s="1" t="s">
        <v>544</v>
      </c>
      <c r="H94" s="1" t="s">
        <v>545</v>
      </c>
    </row>
    <row r="95" spans="1:8" ht="15" x14ac:dyDescent="0.25">
      <c r="A95" s="1" t="s">
        <v>546</v>
      </c>
      <c r="B95" s="1" t="s">
        <v>547</v>
      </c>
      <c r="C95" s="1" t="s">
        <v>2</v>
      </c>
      <c r="D95" s="1" t="s">
        <v>637</v>
      </c>
      <c r="E95" s="1" t="s">
        <v>548</v>
      </c>
      <c r="F95" s="1" t="s">
        <v>549</v>
      </c>
      <c r="G95" s="1" t="s">
        <v>550</v>
      </c>
      <c r="H95" s="1" t="s">
        <v>551</v>
      </c>
    </row>
    <row r="96" spans="1:8" ht="15" x14ac:dyDescent="0.25">
      <c r="A96" s="1" t="s">
        <v>552</v>
      </c>
      <c r="B96" s="1" t="s">
        <v>553</v>
      </c>
      <c r="C96" s="1" t="s">
        <v>65</v>
      </c>
      <c r="D96" s="1" t="s">
        <v>637</v>
      </c>
      <c r="E96" s="1" t="s">
        <v>554</v>
      </c>
      <c r="F96" s="1" t="s">
        <v>555</v>
      </c>
      <c r="G96" s="1" t="s">
        <v>556</v>
      </c>
      <c r="H96" s="1" t="s">
        <v>557</v>
      </c>
    </row>
    <row r="97" spans="1:8" ht="15" x14ac:dyDescent="0.25">
      <c r="A97" s="1" t="s">
        <v>558</v>
      </c>
      <c r="B97" s="1" t="s">
        <v>559</v>
      </c>
      <c r="C97" s="1" t="s">
        <v>2</v>
      </c>
      <c r="D97" s="1" t="s">
        <v>637</v>
      </c>
      <c r="E97" s="1" t="s">
        <v>368</v>
      </c>
      <c r="F97" s="1" t="s">
        <v>560</v>
      </c>
      <c r="G97" s="1" t="s">
        <v>561</v>
      </c>
      <c r="H97" s="1" t="s">
        <v>562</v>
      </c>
    </row>
    <row r="98" spans="1:8" ht="15" x14ac:dyDescent="0.25">
      <c r="A98" s="1" t="s">
        <v>563</v>
      </c>
      <c r="B98" s="1" t="s">
        <v>564</v>
      </c>
      <c r="C98" s="1" t="s">
        <v>65</v>
      </c>
      <c r="D98" s="1" t="s">
        <v>637</v>
      </c>
      <c r="E98" s="1" t="s">
        <v>565</v>
      </c>
      <c r="F98" s="1" t="s">
        <v>566</v>
      </c>
      <c r="G98" s="1" t="s">
        <v>567</v>
      </c>
      <c r="H98" s="1" t="s">
        <v>568</v>
      </c>
    </row>
    <row r="99" spans="1:8" ht="15" x14ac:dyDescent="0.25">
      <c r="A99" s="1" t="s">
        <v>569</v>
      </c>
      <c r="B99" s="1" t="s">
        <v>570</v>
      </c>
      <c r="C99" s="1" t="s">
        <v>249</v>
      </c>
      <c r="D99" s="1" t="s">
        <v>637</v>
      </c>
      <c r="E99" s="1" t="s">
        <v>3</v>
      </c>
      <c r="F99" s="1" t="s">
        <v>571</v>
      </c>
      <c r="G99" s="1" t="s">
        <v>572</v>
      </c>
      <c r="H99" s="1" t="s">
        <v>573</v>
      </c>
    </row>
    <row r="100" spans="1:8" ht="15" x14ac:dyDescent="0.25">
      <c r="A100" s="1" t="s">
        <v>574</v>
      </c>
      <c r="B100" s="1" t="s">
        <v>575</v>
      </c>
      <c r="C100" s="1" t="s">
        <v>249</v>
      </c>
      <c r="D100" s="1" t="s">
        <v>637</v>
      </c>
      <c r="E100" s="1" t="s">
        <v>576</v>
      </c>
      <c r="F100" s="1" t="s">
        <v>577</v>
      </c>
      <c r="G100" s="1" t="s">
        <v>578</v>
      </c>
      <c r="H100" s="1" t="s">
        <v>579</v>
      </c>
    </row>
    <row r="101" spans="1:8" ht="15" x14ac:dyDescent="0.25">
      <c r="A101" s="1" t="s">
        <v>580</v>
      </c>
      <c r="B101" s="1" t="s">
        <v>581</v>
      </c>
      <c r="C101" s="1" t="s">
        <v>25</v>
      </c>
      <c r="D101" s="1" t="s">
        <v>637</v>
      </c>
      <c r="E101" s="1" t="s">
        <v>582</v>
      </c>
      <c r="F101" s="1" t="s">
        <v>583</v>
      </c>
      <c r="G101" s="1" t="s">
        <v>584</v>
      </c>
      <c r="H101" s="1" t="s">
        <v>585</v>
      </c>
    </row>
    <row r="102" spans="1:8" ht="15" x14ac:dyDescent="0.25">
      <c r="A102" s="1" t="s">
        <v>586</v>
      </c>
      <c r="B102" s="1" t="s">
        <v>587</v>
      </c>
      <c r="C102" s="1" t="s">
        <v>2</v>
      </c>
      <c r="D102" s="1" t="s">
        <v>637</v>
      </c>
      <c r="E102" s="1" t="s">
        <v>588</v>
      </c>
      <c r="F102" s="1" t="s">
        <v>589</v>
      </c>
      <c r="G102" s="1" t="s">
        <v>590</v>
      </c>
      <c r="H102" s="1" t="s">
        <v>591</v>
      </c>
    </row>
    <row r="103" spans="1:8" ht="15" x14ac:dyDescent="0.25">
      <c r="A103" s="1" t="s">
        <v>592</v>
      </c>
      <c r="B103" s="1" t="s">
        <v>593</v>
      </c>
      <c r="C103" s="1" t="s">
        <v>2</v>
      </c>
      <c r="D103" s="1" t="s">
        <v>637</v>
      </c>
      <c r="E103" s="1" t="s">
        <v>594</v>
      </c>
      <c r="F103" s="1" t="s">
        <v>595</v>
      </c>
      <c r="G103" s="1" t="s">
        <v>596</v>
      </c>
      <c r="H103" s="1" t="s">
        <v>597</v>
      </c>
    </row>
    <row r="104" spans="1:8" ht="15" x14ac:dyDescent="0.25">
      <c r="A104" s="1" t="s">
        <v>598</v>
      </c>
      <c r="B104" s="1" t="s">
        <v>599</v>
      </c>
      <c r="C104" s="1" t="s">
        <v>249</v>
      </c>
      <c r="D104" s="1" t="s">
        <v>637</v>
      </c>
      <c r="E104" s="1" t="s">
        <v>600</v>
      </c>
      <c r="F104" s="1" t="s">
        <v>601</v>
      </c>
      <c r="G104" s="1" t="s">
        <v>602</v>
      </c>
      <c r="H104" s="1" t="s">
        <v>603</v>
      </c>
    </row>
    <row r="105" spans="1:8" ht="15" x14ac:dyDescent="0.25">
      <c r="A105" s="1" t="s">
        <v>604</v>
      </c>
      <c r="B105" s="1" t="s">
        <v>605</v>
      </c>
      <c r="C105" s="1" t="s">
        <v>2</v>
      </c>
      <c r="D105" s="1" t="s">
        <v>637</v>
      </c>
      <c r="E105" s="1" t="s">
        <v>606</v>
      </c>
      <c r="F105" s="1" t="s">
        <v>607</v>
      </c>
      <c r="G105" s="1" t="s">
        <v>608</v>
      </c>
      <c r="H105" s="1" t="s">
        <v>609</v>
      </c>
    </row>
    <row r="106" spans="1:8" ht="15" x14ac:dyDescent="0.25">
      <c r="A106" s="1" t="s">
        <v>610</v>
      </c>
      <c r="B106" s="1" t="s">
        <v>611</v>
      </c>
      <c r="C106" s="1" t="s">
        <v>2</v>
      </c>
      <c r="D106" s="1" t="s">
        <v>637</v>
      </c>
      <c r="E106" s="1" t="s">
        <v>612</v>
      </c>
      <c r="F106" s="1" t="s">
        <v>613</v>
      </c>
      <c r="G106" s="1" t="s">
        <v>614</v>
      </c>
      <c r="H106" s="1" t="s">
        <v>615</v>
      </c>
    </row>
    <row r="107" spans="1:8" ht="15" x14ac:dyDescent="0.25">
      <c r="A107" s="1" t="s">
        <v>616</v>
      </c>
      <c r="B107" s="1" t="s">
        <v>617</v>
      </c>
      <c r="C107" s="1" t="s">
        <v>25</v>
      </c>
      <c r="D107" s="1" t="s">
        <v>637</v>
      </c>
      <c r="E107" s="1" t="s">
        <v>618</v>
      </c>
      <c r="F107" s="1" t="s">
        <v>619</v>
      </c>
      <c r="G107" s="1" t="s">
        <v>620</v>
      </c>
      <c r="H107" s="1" t="s">
        <v>621</v>
      </c>
    </row>
    <row r="108" spans="1:8" ht="15" x14ac:dyDescent="0.25">
      <c r="A108" s="1" t="s">
        <v>622</v>
      </c>
      <c r="B108" s="1" t="s">
        <v>623</v>
      </c>
      <c r="C108" s="1" t="s">
        <v>249</v>
      </c>
      <c r="D108" s="1" t="s">
        <v>637</v>
      </c>
      <c r="E108" s="1" t="s">
        <v>624</v>
      </c>
      <c r="F108" s="1" t="s">
        <v>625</v>
      </c>
      <c r="G108" s="1" t="s">
        <v>626</v>
      </c>
      <c r="H108" s="1" t="s">
        <v>627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5395-7A0E-4B84-826A-4D1349AB5356}">
  <dimension ref="A1:S7"/>
  <sheetViews>
    <sheetView workbookViewId="0">
      <selection activeCell="K6" sqref="K6"/>
    </sheetView>
  </sheetViews>
  <sheetFormatPr defaultRowHeight="15" x14ac:dyDescent="0.25"/>
  <cols>
    <col min="1" max="1" width="9" style="5"/>
    <col min="2" max="4" width="9" style="1"/>
    <col min="5" max="5" width="9" style="5"/>
    <col min="6" max="8" width="9" style="1"/>
    <col min="9" max="9" width="9" style="5"/>
    <col min="10" max="12" width="9" style="1"/>
    <col min="13" max="13" width="9" style="5"/>
    <col min="14" max="16384" width="9" style="1"/>
  </cols>
  <sheetData>
    <row r="1" spans="1:19" x14ac:dyDescent="0.25">
      <c r="A1" s="5" t="s">
        <v>640</v>
      </c>
      <c r="B1" s="1">
        <v>72</v>
      </c>
      <c r="C1" s="1">
        <f>73/107</f>
        <v>0.68224299065420557</v>
      </c>
      <c r="E1" s="5" t="s">
        <v>642</v>
      </c>
      <c r="F1" s="1">
        <v>23</v>
      </c>
      <c r="G1" s="1">
        <f>23/34</f>
        <v>0.67647058823529416</v>
      </c>
      <c r="I1" s="5" t="s">
        <v>643</v>
      </c>
      <c r="J1" s="1">
        <f t="shared" ref="J1:J6" si="0">B1+F1</f>
        <v>95</v>
      </c>
      <c r="K1" s="1">
        <f>95/107</f>
        <v>0.88785046728971961</v>
      </c>
      <c r="M1" s="5" t="s">
        <v>645</v>
      </c>
      <c r="N1" s="1">
        <v>38</v>
      </c>
      <c r="Q1" s="5" t="s">
        <v>646</v>
      </c>
      <c r="R1" s="1">
        <v>69</v>
      </c>
    </row>
    <row r="2" spans="1:19" x14ac:dyDescent="0.25">
      <c r="A2" s="5" t="s">
        <v>641</v>
      </c>
      <c r="B2" s="1">
        <v>23</v>
      </c>
      <c r="C2" s="1">
        <f>24/37</f>
        <v>0.64864864864864868</v>
      </c>
      <c r="E2" s="5" t="s">
        <v>641</v>
      </c>
      <c r="F2" s="1">
        <v>10</v>
      </c>
      <c r="G2" s="1">
        <f>10/13</f>
        <v>0.76923076923076927</v>
      </c>
      <c r="I2" s="5" t="s">
        <v>641</v>
      </c>
      <c r="J2" s="1">
        <f t="shared" si="0"/>
        <v>33</v>
      </c>
      <c r="K2" s="1">
        <f>34/37</f>
        <v>0.91891891891891897</v>
      </c>
      <c r="M2" s="5" t="s">
        <v>640</v>
      </c>
      <c r="N2" s="1">
        <v>27</v>
      </c>
      <c r="O2" s="1">
        <f>27/38</f>
        <v>0.71052631578947367</v>
      </c>
      <c r="Q2" s="5" t="s">
        <v>640</v>
      </c>
      <c r="R2" s="1">
        <v>45</v>
      </c>
      <c r="S2" s="1">
        <f>46/69</f>
        <v>0.66666666666666663</v>
      </c>
    </row>
    <row r="3" spans="1:19" x14ac:dyDescent="0.25">
      <c r="A3" s="5" t="s">
        <v>25</v>
      </c>
      <c r="B3" s="1">
        <v>13</v>
      </c>
      <c r="C3" s="1">
        <f>13/19</f>
        <v>0.68421052631578949</v>
      </c>
      <c r="E3" s="5" t="s">
        <v>25</v>
      </c>
      <c r="F3" s="1">
        <v>3</v>
      </c>
      <c r="G3" s="1">
        <v>0.5</v>
      </c>
      <c r="I3" s="5" t="s">
        <v>25</v>
      </c>
      <c r="J3" s="1">
        <f t="shared" si="0"/>
        <v>16</v>
      </c>
      <c r="K3" s="1">
        <f>16/19</f>
        <v>0.84210526315789469</v>
      </c>
      <c r="M3" s="5" t="s">
        <v>642</v>
      </c>
      <c r="N3" s="1">
        <v>8</v>
      </c>
      <c r="O3" s="1">
        <f>8/38</f>
        <v>0.21052631578947367</v>
      </c>
      <c r="Q3" s="5" t="s">
        <v>642</v>
      </c>
      <c r="R3" s="1">
        <v>15</v>
      </c>
      <c r="S3" s="1">
        <f>15/69</f>
        <v>0.21739130434782608</v>
      </c>
    </row>
    <row r="4" spans="1:19" x14ac:dyDescent="0.25">
      <c r="A4" s="5" t="s">
        <v>65</v>
      </c>
      <c r="B4" s="1">
        <v>15</v>
      </c>
      <c r="C4" s="1">
        <f>15/20</f>
        <v>0.75</v>
      </c>
      <c r="E4" s="5" t="s">
        <v>65</v>
      </c>
      <c r="F4" s="1">
        <v>3</v>
      </c>
      <c r="G4" s="1">
        <v>0.6</v>
      </c>
      <c r="I4" s="5" t="s">
        <v>65</v>
      </c>
      <c r="J4" s="1">
        <f t="shared" si="0"/>
        <v>18</v>
      </c>
      <c r="K4" s="1">
        <f>18/20</f>
        <v>0.9</v>
      </c>
      <c r="N4" s="1">
        <v>35</v>
      </c>
      <c r="O4" s="1">
        <f>35/38</f>
        <v>0.92105263157894735</v>
      </c>
      <c r="R4" s="1">
        <v>60</v>
      </c>
      <c r="S4" s="1">
        <f>60/69</f>
        <v>0.86956521739130432</v>
      </c>
    </row>
    <row r="5" spans="1:19" x14ac:dyDescent="0.25">
      <c r="A5" s="5" t="s">
        <v>42</v>
      </c>
      <c r="B5" s="1">
        <v>5</v>
      </c>
      <c r="C5" s="1">
        <f>5/8</f>
        <v>0.625</v>
      </c>
      <c r="E5" s="5" t="s">
        <v>42</v>
      </c>
      <c r="F5" s="1">
        <v>3</v>
      </c>
      <c r="G5" s="1">
        <v>1</v>
      </c>
      <c r="I5" s="5" t="s">
        <v>42</v>
      </c>
      <c r="J5" s="1">
        <f t="shared" si="0"/>
        <v>8</v>
      </c>
      <c r="K5" s="1">
        <v>1</v>
      </c>
    </row>
    <row r="6" spans="1:19" x14ac:dyDescent="0.25">
      <c r="A6" s="5" t="s">
        <v>249</v>
      </c>
      <c r="B6" s="1">
        <v>16</v>
      </c>
      <c r="C6" s="1">
        <f>16/23</f>
        <v>0.69565217391304346</v>
      </c>
      <c r="E6" s="5" t="s">
        <v>249</v>
      </c>
      <c r="F6" s="1">
        <v>4</v>
      </c>
      <c r="G6" s="1">
        <f>4/7</f>
        <v>0.5714285714285714</v>
      </c>
      <c r="I6" s="5" t="s">
        <v>249</v>
      </c>
      <c r="J6" s="1">
        <f t="shared" si="0"/>
        <v>20</v>
      </c>
      <c r="K6" s="1">
        <f>20/23</f>
        <v>0.86956521739130432</v>
      </c>
    </row>
    <row r="7" spans="1:19" x14ac:dyDescent="0.25">
      <c r="A7" s="5" t="s">
        <v>644</v>
      </c>
      <c r="B7" s="1">
        <v>107</v>
      </c>
      <c r="E7" s="5" t="s">
        <v>644</v>
      </c>
      <c r="F7" s="1">
        <v>34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2A0D-40CB-42E4-8026-14F9E50F5EB3}">
  <dimension ref="A1:I26"/>
  <sheetViews>
    <sheetView workbookViewId="0">
      <selection activeCell="M22" sqref="M22"/>
    </sheetView>
  </sheetViews>
  <sheetFormatPr defaultRowHeight="15" x14ac:dyDescent="0.25"/>
  <cols>
    <col min="1" max="8" width="9" style="1"/>
    <col min="9" max="9" width="18.125" style="1" customWidth="1"/>
    <col min="10" max="16384" width="9" style="1"/>
  </cols>
  <sheetData>
    <row r="1" spans="1:9" ht="15.75" x14ac:dyDescent="0.25">
      <c r="A1" s="4" t="s">
        <v>628</v>
      </c>
      <c r="B1" s="4" t="s">
        <v>629</v>
      </c>
      <c r="C1" s="4" t="s">
        <v>630</v>
      </c>
      <c r="D1" s="4" t="s">
        <v>635</v>
      </c>
      <c r="E1" s="4" t="s">
        <v>631</v>
      </c>
      <c r="F1" s="4" t="s">
        <v>632</v>
      </c>
      <c r="G1" s="4" t="s">
        <v>633</v>
      </c>
      <c r="H1" s="4" t="s">
        <v>634</v>
      </c>
      <c r="I1" s="4" t="s">
        <v>647</v>
      </c>
    </row>
    <row r="2" spans="1:9" ht="15.75" x14ac:dyDescent="0.25">
      <c r="A2" s="3" t="s">
        <v>130</v>
      </c>
      <c r="B2" s="3" t="s">
        <v>131</v>
      </c>
      <c r="C2" s="3" t="s">
        <v>2</v>
      </c>
      <c r="D2" s="3" t="s">
        <v>636</v>
      </c>
      <c r="E2" s="3" t="s">
        <v>132</v>
      </c>
      <c r="F2" s="3" t="s">
        <v>133</v>
      </c>
      <c r="G2" s="3" t="s">
        <v>134</v>
      </c>
      <c r="H2" s="3" t="s">
        <v>135</v>
      </c>
      <c r="I2" s="6">
        <v>3.6659999999999999</v>
      </c>
    </row>
    <row r="3" spans="1:9" ht="15.75" x14ac:dyDescent="0.25">
      <c r="A3" s="3" t="s">
        <v>13</v>
      </c>
      <c r="B3" s="3" t="s">
        <v>14</v>
      </c>
      <c r="C3" s="3" t="s">
        <v>2</v>
      </c>
      <c r="D3" s="3" t="s">
        <v>636</v>
      </c>
      <c r="E3" s="3" t="s">
        <v>9</v>
      </c>
      <c r="F3" s="3" t="s">
        <v>15</v>
      </c>
      <c r="G3" s="3" t="s">
        <v>16</v>
      </c>
      <c r="H3" s="3" t="s">
        <v>17</v>
      </c>
      <c r="I3" s="6">
        <v>1.693022596</v>
      </c>
    </row>
    <row r="4" spans="1:9" ht="15.75" x14ac:dyDescent="0.25">
      <c r="A4" s="3" t="s">
        <v>85</v>
      </c>
      <c r="B4" s="3" t="s">
        <v>86</v>
      </c>
      <c r="C4" s="3" t="s">
        <v>25</v>
      </c>
      <c r="D4" s="3" t="s">
        <v>636</v>
      </c>
      <c r="E4" s="3" t="s">
        <v>87</v>
      </c>
      <c r="F4" s="3" t="s">
        <v>88</v>
      </c>
      <c r="G4" s="3" t="s">
        <v>89</v>
      </c>
      <c r="H4" s="3" t="s">
        <v>90</v>
      </c>
      <c r="I4" s="6">
        <v>2.1652773557994807</v>
      </c>
    </row>
    <row r="5" spans="1:9" ht="15.75" x14ac:dyDescent="0.25">
      <c r="A5" s="3" t="s">
        <v>154</v>
      </c>
      <c r="B5" s="3" t="s">
        <v>155</v>
      </c>
      <c r="C5" s="3" t="s">
        <v>65</v>
      </c>
      <c r="D5" s="3" t="s">
        <v>636</v>
      </c>
      <c r="E5" s="3" t="s">
        <v>156</v>
      </c>
      <c r="F5" s="3" t="s">
        <v>157</v>
      </c>
      <c r="G5" s="3" t="s">
        <v>158</v>
      </c>
      <c r="H5" s="3" t="s">
        <v>159</v>
      </c>
      <c r="I5" s="6">
        <v>2.6818080182448796</v>
      </c>
    </row>
    <row r="6" spans="1:9" ht="15.75" x14ac:dyDescent="0.25">
      <c r="A6" s="3" t="s">
        <v>80</v>
      </c>
      <c r="B6" s="3" t="s">
        <v>81</v>
      </c>
      <c r="C6" s="3" t="s">
        <v>65</v>
      </c>
      <c r="D6" s="3" t="s">
        <v>636</v>
      </c>
      <c r="E6" s="3" t="s">
        <v>3</v>
      </c>
      <c r="F6" s="3" t="s">
        <v>82</v>
      </c>
      <c r="G6" s="3" t="s">
        <v>83</v>
      </c>
      <c r="H6" s="3" t="s">
        <v>84</v>
      </c>
      <c r="I6" s="6">
        <v>2.14228660889124</v>
      </c>
    </row>
    <row r="7" spans="1:9" ht="15.75" x14ac:dyDescent="0.25">
      <c r="A7" s="3" t="s">
        <v>178</v>
      </c>
      <c r="B7" s="3" t="s">
        <v>179</v>
      </c>
      <c r="C7" s="3" t="s">
        <v>42</v>
      </c>
      <c r="D7" s="3" t="s">
        <v>636</v>
      </c>
      <c r="E7" s="3" t="s">
        <v>3</v>
      </c>
      <c r="F7" s="3" t="s">
        <v>180</v>
      </c>
      <c r="G7" s="3" t="s">
        <v>181</v>
      </c>
      <c r="H7" s="3" t="s">
        <v>182</v>
      </c>
      <c r="I7" s="6">
        <v>2.4817279380000001</v>
      </c>
    </row>
    <row r="8" spans="1:9" ht="15.75" x14ac:dyDescent="0.25">
      <c r="A8" s="3" t="s">
        <v>480</v>
      </c>
      <c r="B8" s="3" t="s">
        <v>481</v>
      </c>
      <c r="C8" s="3" t="s">
        <v>2</v>
      </c>
      <c r="D8" s="3" t="s">
        <v>637</v>
      </c>
      <c r="E8" s="3" t="s">
        <v>482</v>
      </c>
      <c r="F8" s="3" t="s">
        <v>483</v>
      </c>
      <c r="G8" s="3" t="s">
        <v>484</v>
      </c>
      <c r="H8" s="3" t="s">
        <v>485</v>
      </c>
      <c r="I8" s="6">
        <v>1.3209409237840617</v>
      </c>
    </row>
    <row r="9" spans="1:9" ht="15.75" x14ac:dyDescent="0.25">
      <c r="A9" s="3" t="s">
        <v>586</v>
      </c>
      <c r="B9" s="3" t="s">
        <v>587</v>
      </c>
      <c r="C9" s="3" t="s">
        <v>2</v>
      </c>
      <c r="D9" s="3" t="s">
        <v>637</v>
      </c>
      <c r="E9" s="3" t="s">
        <v>588</v>
      </c>
      <c r="F9" s="3" t="s">
        <v>589</v>
      </c>
      <c r="G9" s="3" t="s">
        <v>590</v>
      </c>
      <c r="H9" s="3" t="s">
        <v>591</v>
      </c>
      <c r="I9" s="6">
        <v>1.4153891277122448</v>
      </c>
    </row>
    <row r="10" spans="1:9" ht="15.75" x14ac:dyDescent="0.25">
      <c r="A10" s="3" t="s">
        <v>217</v>
      </c>
      <c r="B10" s="3" t="s">
        <v>218</v>
      </c>
      <c r="C10" s="3" t="s">
        <v>25</v>
      </c>
      <c r="D10" s="3" t="s">
        <v>637</v>
      </c>
      <c r="E10" s="3" t="s">
        <v>219</v>
      </c>
      <c r="F10" s="3" t="s">
        <v>220</v>
      </c>
      <c r="G10" s="3" t="s">
        <v>221</v>
      </c>
      <c r="H10" s="3" t="s">
        <v>222</v>
      </c>
      <c r="I10" s="6">
        <v>1.8290937799324825</v>
      </c>
    </row>
    <row r="11" spans="1:9" ht="15.75" x14ac:dyDescent="0.25">
      <c r="A11" s="3" t="s">
        <v>580</v>
      </c>
      <c r="B11" s="3" t="s">
        <v>581</v>
      </c>
      <c r="C11" s="3" t="s">
        <v>25</v>
      </c>
      <c r="D11" s="3" t="s">
        <v>637</v>
      </c>
      <c r="E11" s="3" t="s">
        <v>582</v>
      </c>
      <c r="F11" s="3" t="s">
        <v>583</v>
      </c>
      <c r="G11" s="3" t="s">
        <v>584</v>
      </c>
      <c r="H11" s="3" t="s">
        <v>585</v>
      </c>
      <c r="I11" s="6">
        <v>1.4313942181758728</v>
      </c>
    </row>
    <row r="12" spans="1:9" ht="15.75" x14ac:dyDescent="0.25">
      <c r="A12" s="3" t="s">
        <v>354</v>
      </c>
      <c r="B12" s="3" t="s">
        <v>355</v>
      </c>
      <c r="C12" s="3" t="s">
        <v>65</v>
      </c>
      <c r="D12" s="3" t="s">
        <v>637</v>
      </c>
      <c r="E12" s="3" t="s">
        <v>356</v>
      </c>
      <c r="F12" s="3" t="s">
        <v>357</v>
      </c>
      <c r="G12" s="3" t="s">
        <v>358</v>
      </c>
      <c r="H12" s="3" t="s">
        <v>359</v>
      </c>
      <c r="I12" s="6">
        <v>2.0342408259623315</v>
      </c>
    </row>
    <row r="13" spans="1:9" ht="15.75" x14ac:dyDescent="0.25">
      <c r="A13" s="3" t="s">
        <v>366</v>
      </c>
      <c r="B13" s="3" t="s">
        <v>367</v>
      </c>
      <c r="C13" s="3" t="s">
        <v>249</v>
      </c>
      <c r="D13" s="3" t="s">
        <v>637</v>
      </c>
      <c r="E13" s="3" t="s">
        <v>368</v>
      </c>
      <c r="F13" s="3" t="s">
        <v>369</v>
      </c>
      <c r="G13" s="3" t="s">
        <v>370</v>
      </c>
      <c r="H13" s="3" t="s">
        <v>371</v>
      </c>
      <c r="I13" s="6">
        <v>1.9455802999071699</v>
      </c>
    </row>
    <row r="14" spans="1:9" ht="15.75" x14ac:dyDescent="0.25">
      <c r="A14" s="3" t="s">
        <v>569</v>
      </c>
      <c r="B14" s="3" t="s">
        <v>570</v>
      </c>
      <c r="C14" s="3" t="s">
        <v>249</v>
      </c>
      <c r="D14" s="3" t="s">
        <v>637</v>
      </c>
      <c r="E14" s="3" t="s">
        <v>3</v>
      </c>
      <c r="F14" s="3" t="s">
        <v>571</v>
      </c>
      <c r="G14" s="3" t="s">
        <v>572</v>
      </c>
      <c r="H14" s="3" t="s">
        <v>573</v>
      </c>
      <c r="I14" s="6">
        <v>5.7758735889999997</v>
      </c>
    </row>
    <row r="15" spans="1:9" ht="15.75" x14ac:dyDescent="0.25">
      <c r="A15" s="3" t="s">
        <v>384</v>
      </c>
      <c r="B15" s="3" t="s">
        <v>385</v>
      </c>
      <c r="C15" s="3" t="s">
        <v>249</v>
      </c>
      <c r="D15" s="3" t="s">
        <v>637</v>
      </c>
      <c r="E15" s="3" t="s">
        <v>386</v>
      </c>
      <c r="F15" s="3" t="s">
        <v>387</v>
      </c>
      <c r="G15" s="3" t="s">
        <v>388</v>
      </c>
      <c r="H15" s="3" t="s">
        <v>389</v>
      </c>
      <c r="I15" s="6">
        <v>0.88181409499999996</v>
      </c>
    </row>
    <row r="16" spans="1:9" ht="15.75" x14ac:dyDescent="0.25">
      <c r="A16" s="2" t="s">
        <v>142</v>
      </c>
      <c r="B16" s="2" t="s">
        <v>143</v>
      </c>
      <c r="C16" s="2" t="s">
        <v>2</v>
      </c>
      <c r="D16" s="2" t="s">
        <v>636</v>
      </c>
      <c r="E16" s="2" t="s">
        <v>144</v>
      </c>
      <c r="F16" s="2" t="s">
        <v>145</v>
      </c>
      <c r="G16" s="2" t="s">
        <v>146</v>
      </c>
      <c r="H16" s="2" t="s">
        <v>147</v>
      </c>
      <c r="I16" s="6">
        <v>0.99884560140735634</v>
      </c>
    </row>
    <row r="17" spans="1:9" ht="15.75" x14ac:dyDescent="0.25">
      <c r="A17" s="2" t="s">
        <v>96</v>
      </c>
      <c r="B17" s="2" t="s">
        <v>97</v>
      </c>
      <c r="C17" s="2" t="s">
        <v>2</v>
      </c>
      <c r="D17" s="2" t="s">
        <v>636</v>
      </c>
      <c r="E17" s="2" t="s">
        <v>3</v>
      </c>
      <c r="F17" s="2" t="s">
        <v>98</v>
      </c>
      <c r="G17" s="2" t="s">
        <v>99</v>
      </c>
      <c r="H17" s="2" t="s">
        <v>100</v>
      </c>
      <c r="I17" s="6">
        <v>0.85943363477878398</v>
      </c>
    </row>
    <row r="18" spans="1:9" ht="15.75" x14ac:dyDescent="0.25">
      <c r="A18" s="2" t="s">
        <v>57</v>
      </c>
      <c r="B18" s="2" t="s">
        <v>58</v>
      </c>
      <c r="C18" s="2" t="s">
        <v>42</v>
      </c>
      <c r="D18" s="2" t="s">
        <v>636</v>
      </c>
      <c r="E18" s="2" t="s">
        <v>59</v>
      </c>
      <c r="F18" s="2" t="s">
        <v>60</v>
      </c>
      <c r="G18" s="2" t="s">
        <v>61</v>
      </c>
      <c r="H18" s="2" t="s">
        <v>62</v>
      </c>
      <c r="I18" s="6">
        <v>1.3095141838157711</v>
      </c>
    </row>
    <row r="19" spans="1:9" ht="15.75" x14ac:dyDescent="0.25">
      <c r="A19" s="2" t="s">
        <v>91</v>
      </c>
      <c r="B19" s="2" t="s">
        <v>92</v>
      </c>
      <c r="C19" s="2" t="s">
        <v>65</v>
      </c>
      <c r="D19" s="2" t="s">
        <v>636</v>
      </c>
      <c r="E19" s="2" t="s">
        <v>3</v>
      </c>
      <c r="F19" s="2" t="s">
        <v>93</v>
      </c>
      <c r="G19" s="2" t="s">
        <v>94</v>
      </c>
      <c r="H19" s="2" t="s">
        <v>95</v>
      </c>
      <c r="I19" s="6">
        <v>0.57028107531359784</v>
      </c>
    </row>
    <row r="20" spans="1:9" ht="15.75" x14ac:dyDescent="0.25">
      <c r="A20" s="2" t="s">
        <v>254</v>
      </c>
      <c r="B20" s="2" t="s">
        <v>255</v>
      </c>
      <c r="C20" s="2" t="s">
        <v>2</v>
      </c>
      <c r="D20" s="2" t="s">
        <v>637</v>
      </c>
      <c r="E20" s="2" t="s">
        <v>256</v>
      </c>
      <c r="F20" s="2" t="s">
        <v>257</v>
      </c>
      <c r="G20" s="2" t="s">
        <v>258</v>
      </c>
      <c r="H20" s="2" t="s">
        <v>259</v>
      </c>
      <c r="I20" s="6">
        <v>0.97758234632667595</v>
      </c>
    </row>
    <row r="21" spans="1:9" ht="15.75" x14ac:dyDescent="0.25">
      <c r="A21" s="2" t="s">
        <v>278</v>
      </c>
      <c r="B21" s="2" t="s">
        <v>279</v>
      </c>
      <c r="C21" s="2" t="s">
        <v>2</v>
      </c>
      <c r="D21" s="2" t="s">
        <v>637</v>
      </c>
      <c r="E21" s="2" t="s">
        <v>280</v>
      </c>
      <c r="F21" s="2" t="s">
        <v>281</v>
      </c>
      <c r="G21" s="2" t="s">
        <v>282</v>
      </c>
      <c r="H21" s="2" t="s">
        <v>283</v>
      </c>
      <c r="I21" s="6">
        <v>0.96003458207067882</v>
      </c>
    </row>
    <row r="22" spans="1:9" ht="15.75" x14ac:dyDescent="0.25">
      <c r="A22" s="2" t="s">
        <v>260</v>
      </c>
      <c r="B22" s="2" t="s">
        <v>261</v>
      </c>
      <c r="C22" s="2" t="s">
        <v>2</v>
      </c>
      <c r="D22" s="2" t="s">
        <v>637</v>
      </c>
      <c r="E22" s="2" t="s">
        <v>262</v>
      </c>
      <c r="F22" s="2" t="s">
        <v>263</v>
      </c>
      <c r="G22" s="2" t="s">
        <v>264</v>
      </c>
      <c r="H22" s="2" t="s">
        <v>265</v>
      </c>
      <c r="I22" s="6">
        <v>0.82137220241343334</v>
      </c>
    </row>
    <row r="23" spans="1:9" ht="15.75" x14ac:dyDescent="0.25">
      <c r="A23" s="2" t="s">
        <v>534</v>
      </c>
      <c r="B23" s="2" t="s">
        <v>535</v>
      </c>
      <c r="C23" s="2" t="s">
        <v>25</v>
      </c>
      <c r="D23" s="2" t="s">
        <v>637</v>
      </c>
      <c r="E23" s="2" t="s">
        <v>536</v>
      </c>
      <c r="F23" s="2" t="s">
        <v>537</v>
      </c>
      <c r="G23" s="2" t="s">
        <v>538</v>
      </c>
      <c r="H23" s="2" t="s">
        <v>539</v>
      </c>
      <c r="I23" s="6">
        <v>1.3440878412040809</v>
      </c>
    </row>
    <row r="24" spans="1:9" ht="15.75" x14ac:dyDescent="0.25">
      <c r="A24" s="2" t="s">
        <v>396</v>
      </c>
      <c r="B24" s="2" t="s">
        <v>397</v>
      </c>
      <c r="C24" s="2" t="s">
        <v>65</v>
      </c>
      <c r="D24" s="2" t="s">
        <v>637</v>
      </c>
      <c r="E24" s="2" t="s">
        <v>398</v>
      </c>
      <c r="F24" s="2" t="s">
        <v>399</v>
      </c>
      <c r="G24" s="2" t="s">
        <v>400</v>
      </c>
      <c r="H24" s="2" t="s">
        <v>401</v>
      </c>
      <c r="I24" s="6">
        <v>0.87922615033824258</v>
      </c>
    </row>
    <row r="25" spans="1:9" ht="15.75" x14ac:dyDescent="0.25">
      <c r="A25" s="2" t="s">
        <v>390</v>
      </c>
      <c r="B25" s="2" t="s">
        <v>391</v>
      </c>
      <c r="C25" s="2" t="s">
        <v>249</v>
      </c>
      <c r="D25" s="2" t="s">
        <v>637</v>
      </c>
      <c r="E25" s="2" t="s">
        <v>392</v>
      </c>
      <c r="F25" s="2" t="s">
        <v>393</v>
      </c>
      <c r="G25" s="2" t="s">
        <v>394</v>
      </c>
      <c r="H25" s="2" t="s">
        <v>395</v>
      </c>
      <c r="I25" s="6">
        <v>1.1669102987450042</v>
      </c>
    </row>
    <row r="26" spans="1:9" ht="15.75" x14ac:dyDescent="0.25">
      <c r="A26" s="2" t="s">
        <v>486</v>
      </c>
      <c r="B26" s="2" t="s">
        <v>487</v>
      </c>
      <c r="C26" s="2" t="s">
        <v>249</v>
      </c>
      <c r="D26" s="2" t="s">
        <v>637</v>
      </c>
      <c r="E26" s="2" t="s">
        <v>488</v>
      </c>
      <c r="F26" s="2" t="s">
        <v>489</v>
      </c>
      <c r="G26" s="2" t="s">
        <v>490</v>
      </c>
      <c r="H26" s="2" t="s">
        <v>491</v>
      </c>
      <c r="I26" s="6">
        <v>1.0055006051191544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QPCR_miRNA</vt:lpstr>
      <vt:lpstr>Sheet2</vt:lpstr>
      <vt:lpstr>Sheet1</vt:lpstr>
      <vt:lpstr>NB_miRNA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malab-win4</dc:creator>
  <cp:lastModifiedBy>malab-win8</cp:lastModifiedBy>
  <dcterms:created xsi:type="dcterms:W3CDTF">2022-09-23T09:39:56Z</dcterms:created>
  <dcterms:modified xsi:type="dcterms:W3CDTF">2023-03-22T12:57:50Z</dcterms:modified>
</cp:coreProperties>
</file>