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\OneDrive\Documents\"/>
    </mc:Choice>
  </mc:AlternateContent>
  <xr:revisionPtr revIDLastSave="0" documentId="13_ncr:1_{8EEEF706-F0DC-4B19-8ECD-8D5D0C8E8004}" xr6:coauthVersionLast="47" xr6:coauthVersionMax="47" xr10:uidLastSave="{00000000-0000-0000-0000-000000000000}"/>
  <bookViews>
    <workbookView xWindow="-108" yWindow="-108" windowWidth="23256" windowHeight="12456" xr2:uid="{003D50FF-9179-4EB9-B582-A669A563AB1D}"/>
  </bookViews>
  <sheets>
    <sheet name="titanic" sheetId="1" r:id="rId1"/>
  </sheets>
  <calcPr calcId="191029"/>
</workbook>
</file>

<file path=xl/calcChain.xml><?xml version="1.0" encoding="utf-8"?>
<calcChain xmlns="http://schemas.openxmlformats.org/spreadsheetml/2006/main">
  <c r="P2" i="1" l="1"/>
  <c r="N10" i="1"/>
  <c r="N9" i="1"/>
  <c r="N8" i="1"/>
  <c r="N7" i="1"/>
  <c r="N6" i="1"/>
  <c r="N5" i="1"/>
  <c r="S2" i="1"/>
  <c r="R2" i="1"/>
  <c r="Q2" i="1"/>
  <c r="O2" i="1"/>
  <c r="N2" i="1"/>
  <c r="M2" i="1"/>
  <c r="U2" i="1"/>
  <c r="T2" i="1"/>
</calcChain>
</file>

<file path=xl/sharedStrings.xml><?xml version="1.0" encoding="utf-8"?>
<sst xmlns="http://schemas.openxmlformats.org/spreadsheetml/2006/main" count="3134" uniqueCount="1239">
  <si>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</si>
  <si>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</si>
  <si>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</si>
  <si>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</si>
  <si>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</si>
  <si>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</si>
  <si>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</si>
  <si>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</si>
  <si>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</si>
  <si>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</si>
  <si>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</si>
  <si>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</si>
  <si>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</si>
  <si>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</si>
  <si>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</si>
  <si>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</si>
  <si>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</si>
  <si>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</si>
  <si>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</si>
  <si>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</si>
  <si>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</si>
  <si>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</si>
  <si>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</si>
  <si>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</si>
  <si>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</si>
  <si>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</si>
  <si>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</si>
  <si>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</si>
  <si>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</si>
  <si>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</si>
  <si>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</si>
  <si>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</si>
  <si>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</si>
  <si>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</si>
  <si>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</si>
  <si>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</si>
  <si>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</si>
  <si>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</si>
  <si>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</si>
  <si>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</si>
  <si>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</si>
  <si>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</si>
  <si>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</si>
  <si>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</si>
  <si>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</si>
  <si>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</si>
  <si>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</si>
  <si>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</si>
  <si>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</si>
  <si>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</si>
  <si>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</si>
  <si>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</si>
  <si>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</si>
  <si>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</si>
  <si>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</si>
  <si>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</si>
  <si>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</si>
  <si>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</si>
  <si>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</si>
  <si>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</si>
  <si>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</si>
  <si>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</si>
  <si>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</si>
  <si>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</si>
  <si>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</si>
  <si>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</si>
  <si>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</si>
  <si>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</si>
  <si>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</si>
  <si>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</si>
  <si>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</si>
  <si>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</si>
  <si>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</si>
  <si>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</si>
  <si>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</si>
  <si>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</si>
  <si>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</si>
  <si>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</si>
  <si>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</si>
  <si>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</si>
  <si>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</si>
  <si>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</si>
  <si>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</si>
  <si>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</si>
  <si>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</si>
  <si>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</si>
  <si>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</si>
  <si>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</si>
  <si>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</si>
  <si>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</si>
  <si>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</si>
  <si>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</si>
  <si>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</si>
  <si>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</si>
  <si>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</si>
  <si>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</si>
  <si>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</si>
  <si>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</si>
  <si>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</si>
  <si>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</si>
  <si>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</si>
  <si>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</si>
  <si>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</si>
  <si>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</si>
  <si>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</si>
  <si>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</si>
  <si>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</si>
  <si>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</si>
  <si>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</si>
  <si>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</si>
  <si>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</si>
  <si>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</si>
  <si>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</si>
  <si>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</si>
  <si>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</si>
  <si>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</si>
  <si>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</si>
  <si>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</si>
  <si>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</si>
  <si>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</si>
  <si>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</si>
  <si>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</si>
  <si>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</si>
  <si>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</si>
  <si>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</si>
  <si>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</si>
  <si>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</si>
  <si>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</si>
  <si>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</si>
  <si>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</si>
  <si>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</si>
  <si>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</si>
  <si>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</si>
  <si>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</si>
  <si>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</si>
  <si>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</si>
  <si>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</si>
  <si>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</si>
  <si>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</si>
  <si>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</si>
  <si>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</si>
  <si>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</si>
  <si>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</si>
  <si>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</si>
  <si>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</si>
  <si>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</si>
  <si>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</si>
  <si>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</si>
  <si>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</si>
  <si>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</si>
  <si>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</si>
  <si>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</si>
  <si>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</si>
  <si>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</si>
  <si>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</si>
  <si>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</si>
  <si>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</si>
  <si>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</si>
  <si>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</si>
  <si>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</si>
  <si>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</si>
  <si>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</si>
  <si>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</si>
  <si>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</si>
  <si>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</si>
  <si>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</si>
  <si>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</si>
  <si>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</si>
  <si>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</si>
  <si>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</si>
  <si>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</si>
  <si>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</si>
  <si>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</si>
  <si>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</si>
  <si>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</si>
  <si>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</si>
  <si>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</si>
  <si>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</si>
  <si>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</si>
  <si>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</si>
  <si>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</si>
  <si>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</si>
  <si>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</si>
  <si>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</si>
  <si>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</si>
  <si>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</si>
  <si>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</si>
  <si>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</si>
  <si>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</si>
  <si>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</si>
  <si>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</si>
  <si>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</si>
  <si>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</si>
  <si>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</si>
  <si>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</si>
  <si>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</si>
  <si>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</si>
  <si>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</si>
  <si>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</si>
  <si>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</si>
  <si>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</si>
  <si>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</si>
  <si>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</si>
  <si>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</si>
  <si>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</si>
  <si>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</si>
  <si>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</si>
  <si>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</si>
  <si>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</si>
  <si>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</si>
  <si>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</si>
  <si>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</si>
  <si>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</si>
  <si>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</si>
  <si>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</si>
  <si>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</si>
  <si>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</si>
  <si>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</si>
  <si>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</si>
  <si>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</si>
  <si>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</si>
  <si>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</si>
  <si>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</si>
  <si>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</si>
  <si>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</si>
  <si>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</si>
  <si>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</si>
  <si>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</si>
  <si>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</si>
  <si>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</si>
  <si>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</si>
  <si>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</si>
  <si>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</si>
  <si>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</si>
  <si>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</si>
  <si>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</si>
  <si>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</si>
  <si>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</si>
  <si>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</si>
  <si>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</si>
  <si>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</si>
  <si>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</si>
  <si>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</si>
  <si>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</si>
  <si>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</si>
  <si>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</si>
  <si>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</si>
  <si>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</si>
  <si>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</si>
  <si>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</si>
  <si>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</si>
  <si>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</si>
  <si>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</si>
  <si>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</si>
  <si>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</si>
  <si>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</si>
  <si>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</si>
  <si>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</si>
  <si>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</si>
  <si>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</si>
  <si>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</si>
  <si>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</si>
  <si>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</si>
  <si>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</si>
  <si>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</si>
  <si>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</si>
  <si>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</si>
  <si>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</si>
  <si>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</si>
  <si>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</si>
  <si>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</si>
  <si>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</si>
  <si>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</si>
  <si>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</si>
  <si>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</si>
  <si>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</si>
  <si>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</si>
  <si>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</si>
  <si>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</si>
  <si>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</si>
  <si>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</si>
  <si>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</si>
  <si>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</si>
  <si>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</si>
  <si>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</si>
  <si>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</si>
  <si>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</si>
  <si>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</si>
  <si>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</si>
  <si>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</si>
  <si>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</si>
  <si>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</si>
  <si>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</si>
  <si>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</si>
  <si>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</si>
  <si>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</si>
  <si>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</si>
  <si>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</si>
  <si>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</si>
  <si>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</si>
  <si>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</si>
  <si>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</si>
  <si>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</si>
  <si>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</si>
  <si>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</si>
  <si>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</si>
  <si>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</si>
  <si>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</si>
  <si>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</si>
  <si>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</si>
  <si>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</si>
  <si>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</si>
  <si>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</si>
  <si>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</si>
  <si>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</si>
  <si>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</si>
  <si>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</si>
  <si>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</si>
  <si>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</si>
  <si>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</si>
  <si>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</si>
  <si>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</si>
  <si>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</si>
  <si>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</si>
  <si>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</si>
  <si>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</si>
  <si>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</si>
  <si>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</si>
  <si>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</si>
  <si>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</si>
  <si>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</si>
  <si>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</si>
  <si>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</si>
  <si>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</si>
  <si>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</si>
  <si>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</si>
  <si>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</si>
  <si>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</si>
  <si>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</si>
  <si>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</si>
  <si>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</si>
  <si>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</si>
  <si>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</si>
  <si>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</si>
  <si>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</si>
  <si>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</si>
  <si>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</si>
  <si>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</si>
  <si>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</si>
  <si>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</si>
  <si>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</si>
  <si>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</si>
  <si>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</si>
  <si>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</si>
  <si>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</si>
  <si>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</si>
  <si>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</si>
  <si>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</si>
  <si>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</si>
  <si>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</si>
  <si>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</si>
  <si>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</si>
  <si>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</si>
  <si>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</si>
  <si>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</si>
  <si>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</si>
  <si>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</si>
  <si>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</si>
  <si>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</si>
  <si>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</si>
  <si>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</si>
  <si>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</si>
  <si>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</si>
  <si>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</si>
  <si>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</si>
  <si>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</si>
  <si>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</si>
  <si>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</si>
  <si>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</si>
  <si>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</si>
  <si>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</si>
  <si>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</si>
  <si>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</si>
  <si>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</si>
  <si>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</si>
  <si>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</si>
  <si>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</si>
  <si>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</si>
  <si>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</si>
  <si>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</si>
  <si>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</si>
  <si>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</si>
  <si>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</si>
  <si>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</si>
  <si>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</si>
  <si>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</si>
  <si>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</si>
  <si>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</si>
  <si>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</si>
  <si>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</si>
  <si>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</si>
  <si>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</si>
  <si>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</si>
  <si>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</si>
  <si>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</si>
  <si>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</si>
  <si>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</si>
  <si>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</si>
  <si>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</si>
  <si>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</si>
  <si>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</si>
  <si>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</si>
  <si>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</si>
  <si>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</si>
  <si>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</si>
  <si>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</si>
  <si>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</si>
  <si>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</si>
  <si>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</si>
  <si>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</si>
  <si>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</si>
  <si>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</si>
  <si>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</si>
  <si>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</si>
  <si>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</si>
  <si>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</si>
  <si>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</si>
  <si>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</si>
  <si>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</si>
  <si>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</si>
  <si>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</si>
  <si>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</si>
  <si>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</si>
  <si>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</si>
  <si>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</si>
  <si>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</si>
  <si>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</si>
  <si>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</si>
  <si>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</si>
  <si>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</si>
  <si>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</si>
  <si>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</si>
  <si>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</si>
  <si>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</si>
  <si>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</si>
  <si>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</si>
  <si>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</si>
  <si>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</si>
  <si>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</si>
  <si>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</si>
  <si>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</si>
  <si>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</si>
  <si>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</si>
  <si>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</si>
  <si>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</si>
  <si>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</si>
  <si>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</si>
  <si>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</si>
  <si>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</si>
  <si>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</si>
  <si>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</si>
  <si>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</si>
  <si>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</si>
  <si>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</si>
  <si>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</si>
  <si>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</si>
  <si>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</si>
  <si>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</si>
  <si>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</si>
  <si>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</si>
  <si>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</si>
  <si>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</si>
  <si>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</si>
  <si>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</si>
  <si>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</si>
  <si>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</si>
  <si>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</si>
  <si>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</si>
  <si>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</si>
  <si>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</si>
  <si>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</si>
  <si>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</si>
  <si>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</si>
  <si>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</si>
  <si>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</si>
  <si>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</si>
  <si>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</si>
  <si>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</si>
  <si>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</si>
  <si>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</si>
  <si>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</si>
  <si>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</si>
  <si>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</si>
  <si>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</si>
  <si>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</si>
  <si>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</si>
  <si>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</si>
  <si>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</si>
  <si>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</si>
  <si>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</si>
  <si>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</si>
  <si>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</si>
  <si>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</si>
  <si>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</si>
  <si>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</si>
  <si>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</si>
  <si>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</si>
  <si>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</si>
  <si>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</si>
  <si>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</si>
  <si>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</si>
  <si>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</si>
  <si>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</si>
  <si>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</si>
  <si>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</si>
  <si>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</si>
  <si>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</si>
  <si>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</si>
  <si>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</si>
  <si>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</si>
  <si>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</si>
  <si>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</si>
  <si>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</si>
  <si>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</si>
  <si>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</si>
  <si>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</si>
  <si>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</si>
  <si>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</si>
  <si>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</si>
  <si>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</si>
  <si>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</si>
  <si>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</si>
  <si>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</si>
  <si>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</si>
  <si>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</si>
  <si>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</si>
  <si>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</si>
  <si>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</si>
  <si>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</si>
  <si>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</si>
  <si>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</si>
  <si>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</si>
  <si>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</si>
  <si>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</si>
  <si>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</si>
  <si>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</si>
  <si>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</si>
  <si>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</si>
  <si>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</si>
  <si>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</si>
  <si>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</si>
  <si>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</si>
  <si>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</si>
  <si>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</si>
  <si>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</si>
  <si>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</si>
  <si>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</si>
  <si>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</si>
  <si>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</si>
  <si>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</si>
  <si>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</si>
  <si>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</si>
  <si>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</si>
  <si>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</si>
  <si>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</si>
  <si>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</si>
  <si>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</si>
  <si>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</si>
  <si>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</si>
  <si>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</si>
  <si>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</si>
  <si>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</si>
  <si>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</si>
  <si>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</si>
  <si>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</si>
  <si>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</si>
  <si>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</si>
  <si>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</si>
  <si>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</si>
  <si>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</si>
  <si>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</si>
  <si>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</si>
  <si>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</si>
  <si>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</si>
  <si>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</si>
  <si>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</si>
  <si>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</si>
  <si>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</si>
  <si>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</si>
  <si>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</si>
  <si>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</si>
  <si>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</si>
  <si>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</si>
  <si>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</si>
  <si>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</si>
  <si>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</si>
  <si>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</si>
  <si>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</si>
  <si>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</si>
  <si>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</si>
  <si>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</si>
  <si>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</si>
  <si>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</si>
  <si>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</si>
  <si>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</si>
  <si>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</si>
  <si>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</si>
  <si>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</si>
  <si>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</si>
  <si>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</si>
  <si>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</si>
  <si>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</si>
  <si>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</si>
  <si>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</si>
  <si>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</si>
  <si>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</si>
  <si>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</si>
  <si>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</si>
  <si>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</si>
  <si>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</si>
  <si>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</si>
  <si>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</si>
  <si>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</si>
  <si>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</si>
  <si>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</si>
  <si>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</si>
  <si>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</si>
  <si>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</si>
  <si>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</si>
  <si>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</si>
  <si>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</si>
  <si>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</si>
  <si>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</si>
  <si>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</si>
  <si>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</si>
  <si>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</si>
  <si>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</si>
  <si>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</si>
  <si>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</si>
  <si>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</si>
  <si>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</si>
  <si>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</si>
  <si>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</si>
  <si>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</si>
  <si>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</si>
  <si>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</si>
  <si>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</si>
  <si>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</si>
  <si>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</si>
  <si>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</si>
  <si>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</si>
  <si>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</si>
  <si>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</si>
  <si>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</si>
  <si>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</si>
  <si>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</si>
  <si>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</si>
  <si>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</si>
  <si>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</si>
  <si>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</si>
  <si>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</si>
  <si>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</si>
  <si>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</si>
  <si>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</si>
  <si>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</si>
  <si>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</si>
  <si>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</si>
  <si>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</si>
  <si>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</si>
  <si>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</si>
  <si>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</si>
  <si>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</si>
  <si>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</si>
  <si>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</si>
  <si>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</si>
  <si>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</si>
  <si>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</si>
  <si>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</si>
  <si>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</si>
  <si>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</si>
  <si>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</si>
  <si>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</si>
  <si>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</si>
  <si>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</si>
  <si>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</si>
  <si>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</si>
  <si>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</si>
  <si>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</si>
  <si>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</si>
  <si>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</si>
  <si>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</si>
  <si>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</si>
  <si>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</si>
  <si>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</si>
  <si>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</si>
  <si>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</si>
  <si>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</si>
  <si>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</si>
  <si>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</si>
  <si>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</si>
  <si>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</si>
  <si>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</si>
  <si>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</si>
  <si>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</si>
  <si>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</si>
  <si>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</si>
  <si>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</si>
  <si>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</si>
  <si>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</si>
  <si>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</si>
  <si>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</si>
  <si>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</si>
  <si>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</si>
  <si>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</si>
  <si>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</si>
  <si>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</si>
  <si>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</si>
  <si>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</si>
  <si>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</si>
  <si>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</si>
  <si>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</si>
  <si>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</si>
  <si>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</si>
  <si>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</si>
  <si>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</si>
  <si>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</si>
  <si>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</si>
  <si>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</si>
  <si>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</si>
  <si>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</si>
  <si>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</si>
  <si>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</si>
  <si>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</si>
  <si>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</si>
  <si>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</si>
  <si>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</si>
  <si>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</si>
  <si>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</si>
  <si>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</si>
  <si>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</si>
  <si>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</si>
  <si>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</si>
  <si>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</si>
  <si>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</si>
  <si>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</si>
  <si>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</si>
  <si>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</si>
  <si>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</si>
  <si>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</si>
  <si>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</si>
  <si>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</si>
  <si>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</si>
  <si>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</si>
  <si>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</si>
  <si>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</si>
  <si>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</si>
  <si>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</si>
  <si>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</si>
  <si>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</si>
  <si>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</si>
  <si>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</si>
  <si>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</si>
  <si>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</si>
  <si>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</si>
  <si>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</si>
  <si>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</si>
  <si>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</si>
  <si>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</si>
  <si>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</si>
  <si>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</si>
  <si>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</si>
  <si>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</si>
  <si>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</si>
  <si>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</si>
  <si>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</si>
  <si>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</si>
  <si>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</si>
  <si>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</si>
  <si>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</si>
  <si>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</si>
  <si>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</si>
  <si>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</si>
  <si>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</si>
  <si>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</si>
  <si>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</si>
  <si>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</si>
  <si>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</si>
  <si>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</si>
  <si>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</si>
  <si>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</si>
  <si>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</si>
  <si>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</si>
  <si>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</si>
  <si>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</si>
  <si>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</si>
  <si>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</si>
  <si>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</si>
  <si>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</si>
  <si>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</si>
  <si>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</si>
  <si>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</si>
  <si>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</si>
  <si>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</si>
  <si>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</si>
  <si>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</si>
  <si>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</si>
  <si>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</si>
  <si>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</si>
  <si>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</si>
  <si>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</si>
  <si>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</si>
  <si>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</si>
  <si>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</si>
  <si>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</si>
  <si>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</si>
  <si>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</si>
  <si>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</si>
  <si>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</si>
  <si>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</si>
  <si>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</si>
  <si>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</si>
  <si>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</si>
  <si>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</si>
  <si>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</si>
  <si>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</si>
  <si>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</si>
  <si>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</si>
  <si>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</si>
  <si>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</si>
  <si>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</si>
  <si>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</si>
  <si>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</si>
  <si>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</si>
  <si>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</si>
  <si>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</si>
  <si>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</si>
  <si>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</si>
  <si>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</si>
  <si>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</si>
  <si>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</si>
  <si>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</si>
  <si>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</si>
  <si>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</si>
  <si>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</si>
  <si>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</si>
  <si>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</si>
  <si>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</si>
  <si>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</si>
  <si>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</si>
  <si>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</si>
  <si>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</si>
  <si>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</si>
  <si>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</si>
  <si>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</si>
  <si>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</si>
  <si>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</si>
  <si>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</si>
  <si>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</si>
  <si>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</si>
  <si>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</si>
  <si>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</si>
  <si>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</si>
  <si>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</si>
  <si>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</si>
  <si>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</si>
  <si>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</si>
  <si>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</si>
  <si>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</si>
  <si>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</si>
  <si>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</si>
  <si>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</si>
  <si>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</si>
  <si>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</si>
  <si>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</si>
  <si>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</si>
  <si>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</si>
  <si>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</si>
  <si>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</si>
  <si>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</si>
  <si>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</si>
  <si>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</si>
  <si>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</si>
  <si>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</si>
  <si>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</si>
  <si>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</si>
  <si>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</si>
  <si>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</si>
  <si>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</si>
  <si>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</si>
  <si>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</si>
  <si>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</si>
  <si>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</si>
  <si>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</si>
  <si>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</si>
  <si>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</si>
  <si>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</si>
  <si>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</si>
  <si>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</si>
  <si>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</si>
  <si>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</si>
  <si>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</si>
  <si>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</si>
  <si>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</si>
  <si>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</si>
  <si>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</si>
  <si>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</si>
  <si>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</si>
  <si>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</si>
  <si>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</si>
  <si>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</si>
  <si>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</si>
  <si>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</si>
  <si>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</si>
  <si>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</si>
  <si>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</si>
  <si>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</si>
  <si>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</si>
  <si>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</si>
  <si>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</si>
  <si>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</si>
  <si>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</si>
  <si>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</si>
  <si>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</si>
  <si>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</si>
  <si>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</si>
  <si>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</si>
  <si>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</si>
  <si>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</si>
  <si>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</si>
  <si>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</si>
  <si>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</si>
  <si>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</si>
  <si>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</si>
  <si>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</si>
  <si>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</si>
  <si>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</si>
  <si>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</si>
  <si>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</si>
  <si>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</si>
  <si>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</si>
  <si>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</si>
  <si>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</si>
  <si>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</si>
  <si>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</si>
  <si>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</si>
  <si>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</si>
  <si>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</si>
  <si>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</si>
  <si>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</si>
  <si>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</si>
  <si>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</si>
  <si>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</si>
  <si>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</si>
  <si>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</si>
  <si>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</si>
  <si>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</si>
  <si>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</si>
  <si>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</si>
  <si>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</si>
  <si>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</si>
  <si>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</si>
  <si>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</si>
  <si>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</si>
  <si>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</si>
  <si>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</si>
  <si>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</si>
  <si>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</si>
  <si>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</si>
  <si>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</si>
  <si>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</si>
  <si>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</si>
  <si>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</si>
  <si>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</si>
  <si>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</si>
  <si>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</si>
  <si>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</si>
  <si>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</si>
  <si>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</si>
  <si>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</si>
  <si>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</si>
  <si>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</si>
  <si>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</si>
  <si>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</si>
  <si>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</si>
  <si>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</si>
  <si>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</si>
  <si>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</si>
  <si>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</si>
  <si>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</si>
  <si>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</si>
  <si>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</si>
  <si>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</si>
  <si>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</si>
  <si>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</si>
  <si>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</si>
  <si>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</si>
  <si>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</si>
  <si>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</si>
  <si>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</si>
  <si>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</si>
  <si>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</si>
  <si>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</si>
  <si>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</si>
  <si>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</si>
  <si>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</si>
  <si>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</si>
  <si>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</si>
  <si>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</si>
  <si>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</si>
  <si>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</si>
  <si>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</si>
  <si>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</si>
  <si>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</si>
  <si>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</si>
  <si>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</si>
  <si>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</si>
  <si>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</si>
  <si>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</si>
  <si>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</si>
  <si>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</si>
  <si>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</si>
  <si>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</si>
  <si>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</si>
  <si>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</si>
  <si>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</si>
  <si>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</si>
  <si>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</si>
  <si>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</si>
  <si>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</si>
  <si>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</si>
  <si>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</si>
  <si>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</si>
  <si>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</si>
  <si>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</si>
  <si>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</si>
  <si>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</si>
  <si>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</si>
  <si>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</si>
  <si>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</si>
  <si>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</si>
  <si>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</si>
  <si>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</si>
  <si>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</si>
  <si>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</si>
  <si>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</si>
  <si>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</si>
  <si>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</si>
  <si>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</si>
  <si>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</si>
  <si>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</si>
  <si>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</si>
  <si>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</si>
  <si>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</si>
  <si>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</si>
  <si>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</si>
  <si>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</si>
  <si>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</si>
  <si>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</si>
  <si>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</si>
  <si>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</si>
  <si>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</si>
  <si>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</si>
  <si>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</si>
  <si>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</si>
  <si>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</si>
  <si>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</si>
  <si>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</si>
  <si>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</si>
  <si>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</si>
  <si>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</si>
  <si>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</si>
  <si>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</si>
  <si>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</si>
  <si>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</si>
  <si>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</si>
  <si>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</si>
  <si>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</si>
  <si>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</si>
  <si>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</si>
  <si>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</si>
  <si>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</si>
  <si>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</si>
  <si>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</si>
  <si>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</si>
  <si>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</si>
  <si>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</si>
  <si>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</si>
  <si>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</si>
  <si>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</si>
  <si>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</si>
  <si>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</si>
  <si>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</si>
  <si>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</si>
  <si>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</si>
  <si>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</si>
  <si>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</si>
  <si>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</si>
  <si>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</si>
  <si>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</si>
  <si>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</si>
  <si>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</si>
  <si>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</si>
  <si>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</si>
  <si>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</si>
  <si>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</si>
  <si>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</si>
  <si>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</si>
  <si>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</si>
  <si>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</si>
  <si>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</si>
  <si>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</si>
  <si>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</si>
  <si>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</si>
  <si>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</si>
  <si>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</si>
  <si>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</si>
  <si>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</si>
  <si>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</si>
  <si>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</si>
  <si>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</si>
  <si>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</si>
  <si>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</si>
  <si>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</si>
  <si>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</si>
  <si>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</si>
  <si>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</si>
  <si>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</si>
  <si>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</si>
  <si>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</si>
  <si>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</si>
  <si>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</si>
  <si>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</si>
  <si>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</si>
  <si>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</si>
  <si>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</si>
  <si>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</si>
  <si>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</si>
  <si>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</si>
  <si>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</si>
  <si>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</si>
  <si>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</si>
  <si>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</si>
  <si>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</si>
  <si>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</si>
  <si>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</si>
  <si>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</si>
  <si>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</si>
  <si>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</si>
  <si>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</si>
  <si>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</si>
  <si>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</si>
  <si>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</si>
  <si>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</si>
  <si>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</si>
  <si>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</si>
  <si>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</si>
  <si>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</si>
  <si>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</si>
  <si>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</si>
  <si>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</si>
  <si>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</si>
  <si>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</si>
  <si>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</si>
  <si>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</si>
  <si>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</si>
  <si>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</si>
  <si>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</si>
  <si>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</si>
  <si>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</si>
  <si>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</si>
  <si>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</si>
  <si>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</si>
  <si>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</si>
  <si>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</si>
  <si>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</si>
  <si>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</si>
  <si>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</si>
  <si>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</si>
  <si>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</si>
  <si>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</si>
  <si>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</si>
  <si>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</si>
  <si>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</si>
  <si>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</si>
  <si>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</si>
  <si>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</si>
  <si>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</si>
  <si>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</si>
  <si>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</si>
  <si>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</si>
  <si>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</si>
  <si>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</si>
  <si>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</si>
  <si>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</si>
  <si>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</si>
  <si>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</si>
  <si>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</si>
  <si>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</si>
  <si>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</si>
  <si>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</si>
  <si>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</si>
  <si>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</si>
  <si>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</si>
  <si>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</si>
  <si>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</si>
  <si>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</si>
  <si>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</si>
  <si>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</si>
  <si>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</si>
  <si>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</si>
  <si>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</si>
  <si>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</si>
  <si>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</si>
  <si>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</si>
  <si>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</si>
  <si>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</si>
  <si>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</si>
  <si>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</si>
  <si>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</si>
  <si>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</si>
  <si>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</si>
  <si>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</si>
  <si>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Averge Age</t>
  </si>
  <si>
    <t>Blank Spaces</t>
  </si>
  <si>
    <t>Count</t>
  </si>
  <si>
    <t>Mean</t>
  </si>
  <si>
    <t>Min</t>
  </si>
  <si>
    <t>Maximum</t>
  </si>
  <si>
    <t>Standard deviation</t>
  </si>
  <si>
    <t>Median</t>
  </si>
  <si>
    <t>Age Range</t>
  </si>
  <si>
    <t>Freqency</t>
  </si>
  <si>
    <t>0-9</t>
  </si>
  <si>
    <t>10-19</t>
  </si>
  <si>
    <t>20-29</t>
  </si>
  <si>
    <t>30-39</t>
  </si>
  <si>
    <t>40-49</t>
  </si>
  <si>
    <t>50+</t>
  </si>
  <si>
    <t>Modal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</si>
</sst>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titanic!$N$4</c:f>
              <c:strCache>
                <c:ptCount val="1"/>
                <c:pt idx="0">
                  <c:v>Freqency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titanic!$M$5:$M$10</c:f>
              <c:strCache>
                <c:ptCount val="6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50+</c:v>
                </c:pt>
              </c:strCache>
            </c:strRef>
          </c:cat>
          <c:val>
            <c:numRef>
              <c:f>titanic!$N$5:$N$10</c:f>
              <c:numCache>
                <c:formatCode>General</c:formatCode>
                <c:ptCount val="6"/>
                <c:pt idx="0">
                  <c:v>62</c:v>
                </c:pt>
                <c:pt idx="1">
                  <c:v>102</c:v>
                </c:pt>
                <c:pt idx="2">
                  <c:v>220</c:v>
                </c:pt>
                <c:pt idx="3">
                  <c:v>344</c:v>
                </c:pt>
                <c:pt idx="4">
                  <c:v>89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E-45FD-8BE3-0892996D05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7446968"/>
        <c:axId val="577447328"/>
      </c:barChart>
      <c:catAx>
        <c:axId val="57744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RANGE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77447328"/>
        <c:crosses val="autoZero"/>
        <c:auto val="1"/>
        <c:lblAlgn val="ctr"/>
        <c:lblOffset val="100"/>
        <c:noMultiLvlLbl val="0"/>
      </c:catAx>
      <c:valAx>
        <c:axId val="5774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7744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10</xdr:row>
      <xdr:rowOff>64770</xdr:rowOff>
    </xdr:from>
    <xdr:to>
      <xdr:col>20</xdr:col>
      <xdr:colOff>137160</xdr:colOff>
      <xdr:row>25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19DEE-FA45-25C8-AE93-67CF2A3EF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59F6-9A68-45EF-811C-B016163DBF11}">
  <dimension ref="A1:U892"/>
  <sheetViews>
    <sheetView tabSelected="1" workbookViewId="0">
      <selection activeCell="P3" sqref="P3"/>
    </sheetView>
  </sheetViews>
  <sheetFormatPr defaultRowHeight="14.4" x14ac:dyDescent="0.3"/>
  <cols>
    <col min="1" max="1" width="11.77734375" customWidth="1"/>
    <col min="13" max="13" width="9.44140625" bestFit="1" customWidth="1"/>
    <col min="14" max="14" width="13.109375" customWidth="1"/>
    <col min="19" max="19" width="16.33203125" bestFit="1" customWidth="1"/>
    <col min="20" max="20" width="12" bestFit="1" customWidth="1"/>
    <col min="21" max="21" width="11.441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1224</v>
      </c>
      <c r="N1" t="s">
        <v>1225</v>
      </c>
      <c r="O1" t="s">
        <v>1226</v>
      </c>
      <c r="P1" t="s">
        <v>1238</v>
      </c>
      <c r="Q1" t="s">
        <v>1227</v>
      </c>
      <c r="R1" t="s">
        <v>1229</v>
      </c>
      <c r="S1" t="s">
        <v>1228</v>
      </c>
      <c r="T1" t="s">
        <v>1222</v>
      </c>
      <c r="U1" t="s">
        <v>1223</v>
      </c>
    </row>
    <row r="2" spans="1:21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f>COUNT(F2:F892)</f>
        <v>891</v>
      </c>
      <c r="N2">
        <f>AVERAGE(F2:F892)</f>
        <v>29.758888888888887</v>
      </c>
      <c r="O2">
        <f>MIN(F2:F892)</f>
        <v>0.42</v>
      </c>
      <c r="P2">
        <f>MODE(F2:F892)</f>
        <v>30</v>
      </c>
      <c r="Q2">
        <f>MAX(F2:F892)</f>
        <v>80</v>
      </c>
      <c r="R2">
        <f>MEDIAN(F2:F892)</f>
        <v>30</v>
      </c>
      <c r="S2">
        <f>_xlfn.STDEV.P(F2:F892)</f>
        <v>12.995271375176358</v>
      </c>
      <c r="T2">
        <f>AVERAGE(F2:F892)</f>
        <v>29.758888888888887</v>
      </c>
      <c r="U2">
        <f>COUNTBLANK(F2:F892)</f>
        <v>0</v>
      </c>
    </row>
    <row r="3" spans="1:21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21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">
        <v>1230</v>
      </c>
      <c r="N4" t="s">
        <v>1231</v>
      </c>
    </row>
    <row r="5" spans="1:21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s="1" t="s">
        <v>1232</v>
      </c>
      <c r="N5">
        <f>COUNTIFS(F2:F892,"&gt;=0",F2:F892,"&lt;=9")</f>
        <v>62</v>
      </c>
    </row>
    <row r="6" spans="1:21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s="1" t="s">
        <v>1233</v>
      </c>
      <c r="N6">
        <f>COUNTIFS(F2:F892,"&gt;=10",F2:F892,"&lt;=19")</f>
        <v>102</v>
      </c>
    </row>
    <row r="7" spans="1:21" x14ac:dyDescent="0.3">
      <c r="A7">
        <v>6</v>
      </c>
      <c r="B7">
        <v>0</v>
      </c>
      <c r="C7">
        <v>3</v>
      </c>
      <c r="D7" t="s">
        <v>26</v>
      </c>
      <c r="E7" t="s">
        <v>13</v>
      </c>
      <c r="F7">
        <v>30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">
        <v>1234</v>
      </c>
      <c r="N7">
        <f>COUNTIFS(F2:F892,"&gt;=20",F2:F892,"&lt;=29")</f>
        <v>220</v>
      </c>
    </row>
    <row r="8" spans="1:21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">
        <v>1235</v>
      </c>
      <c r="N8">
        <f>COUNTIFS(F2:F892,"&gt;=30",F2:F892,"&lt;=39")</f>
        <v>344</v>
      </c>
    </row>
    <row r="9" spans="1:21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">
        <v>1236</v>
      </c>
      <c r="N9">
        <f>COUNTIFS(F2:F892,"&gt;=40",F2:F892,"&lt;=49")</f>
        <v>89</v>
      </c>
    </row>
    <row r="10" spans="1:21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">
        <v>1237</v>
      </c>
      <c r="N10">
        <f>COUNTIFS(F2:F892,"&gt;=50")</f>
        <v>74</v>
      </c>
    </row>
    <row r="11" spans="1:21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21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21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21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21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21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F19">
        <v>30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F21">
        <v>30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F28">
        <v>30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F30">
        <v>30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F31">
        <v>30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F33">
        <v>30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F34">
        <v>30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F38">
        <v>30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F44">
        <v>30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F47">
        <v>30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F48">
        <v>30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F49">
        <v>30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F50">
        <v>30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F57">
        <v>30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F66">
        <v>30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F67">
        <v>30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F78">
        <v>30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F79">
        <v>30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F84">
        <v>30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F89">
        <v>30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F97">
        <v>30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F103">
        <v>30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F109">
        <v>30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F111">
        <v>30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F123">
        <v>30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F128">
        <v>30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F130">
        <v>30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F142">
        <v>30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F156">
        <v>30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F160">
        <v>30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F161">
        <v>30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F168">
        <v>30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F170">
        <v>30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F178">
        <v>30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F182">
        <v>30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F183">
        <v>30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F187">
        <v>30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F188">
        <v>30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F198">
        <v>30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F200">
        <v>30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F203">
        <v>30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F216">
        <v>30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F225">
        <v>30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F231">
        <v>30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F237">
        <v>30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F242">
        <v>30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F243">
        <v>30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F252">
        <v>30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F258">
        <v>30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F262">
        <v>30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F266">
        <v>30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F272">
        <v>30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F276">
        <v>30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F279">
        <v>30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F286">
        <v>30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F297">
        <v>30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F300">
        <v>30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F302">
        <v>30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F303">
        <v>30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F305">
        <v>30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F306">
        <v>30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F308">
        <v>30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F326">
        <v>30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F332">
        <v>30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F336">
        <v>30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F337">
        <v>30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F349">
        <v>30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F353">
        <v>30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F356">
        <v>30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F360">
        <v>30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F361">
        <v>30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F366">
        <v>30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F369">
        <v>30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F370">
        <v>30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F377">
        <v>30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F386">
        <v>30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F390">
        <v>30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F411">
        <v>30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F412">
        <v>30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F413">
        <v>30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F415">
        <v>30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F417">
        <v>30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F422">
        <v>30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F427">
        <v>30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F430">
        <v>30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F433">
        <v>30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F446">
        <v>30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F453">
        <v>30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F456">
        <v>30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F459">
        <v>30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F461">
        <v>30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F466">
        <v>30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F468">
        <v>30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F470">
        <v>30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F472">
        <v>30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F477">
        <v>30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F483">
        <v>30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F487">
        <v>30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F492">
        <v>30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F497">
        <v>30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F499">
        <v>30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F504">
        <v>30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F509">
        <v>30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F513">
        <v>30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F519">
        <v>30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F524">
        <v>30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F526">
        <v>30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F529">
        <v>30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F533">
        <v>30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F535">
        <v>30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F540">
        <v>30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F549">
        <v>30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F554">
        <v>30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F559">
        <v>30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F562">
        <v>30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F565">
        <v>30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F566">
        <v>30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F570">
        <v>30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F575">
        <v>30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F580">
        <v>30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F586">
        <v>30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F591">
        <v>30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F595">
        <v>30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F598">
        <v>30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F600">
        <v>30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F603">
        <v>30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F604">
        <v>30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F613">
        <v>30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F614">
        <v>30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F615">
        <v>30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F631">
        <v>30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F635">
        <v>30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F641">
        <v>30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F645">
        <v>30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F650">
        <v>30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F652">
        <v>30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F655">
        <v>30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F658">
        <v>30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F669">
        <v>30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F671">
        <v>30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F676">
        <v>30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F682">
        <v>30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F694">
        <v>30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F699">
        <v>30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F711">
        <v>30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F713">
        <v>30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F720">
        <v>30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F729">
        <v>30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F734">
        <v>30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F740">
        <v>30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F741">
        <v>30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F742">
        <v>30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F762">
        <v>30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F768">
        <v>30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F770">
        <v>30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F775">
        <v>30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F778">
        <v>30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F780">
        <v>30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F785">
        <v>30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F792">
        <v>30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F794">
        <v>30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F795">
        <v>30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F817">
        <v>30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F827">
        <v>30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F828">
        <v>30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F830">
        <v>30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F834">
        <v>30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F839">
        <v>30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F841">
        <v>30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F848">
        <v>30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F851">
        <v>30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F861">
        <v>30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F865">
        <v>30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F870">
        <v>30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F880">
        <v>30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F890">
        <v>30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sortState xmlns:xlrd2="http://schemas.microsoft.com/office/spreadsheetml/2017/richdata2" ref="A2:U892">
    <sortCondition ref="A2:A89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</dc:creator>
  <cp:lastModifiedBy>mercy ide</cp:lastModifiedBy>
  <dcterms:created xsi:type="dcterms:W3CDTF">2025-02-17T10:28:47Z</dcterms:created>
  <dcterms:modified xsi:type="dcterms:W3CDTF">2025-02-17T12:50:14Z</dcterms:modified>
</cp:coreProperties>
</file>